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\Documents\"/>
    </mc:Choice>
  </mc:AlternateContent>
  <bookViews>
    <workbookView xWindow="0" yWindow="0" windowWidth="28800" windowHeight="11835" activeTab="2"/>
  </bookViews>
  <sheets>
    <sheet name="1ER TRIMESTRE" sheetId="6" r:id="rId1"/>
    <sheet name="2DO TRIMESTRE" sheetId="8" r:id="rId2"/>
    <sheet name="3ER TRIMESTRE" sheetId="7" r:id="rId3"/>
  </sheets>
  <definedNames>
    <definedName name="_xlnm.Print_Area" localSheetId="0">'1ER TRIMESTRE'!$A$1:$N$56</definedName>
    <definedName name="_xlnm.Print_Area" localSheetId="2">'3ER TRIMESTRE'!$A$1:$N$82</definedName>
    <definedName name="OLE_LINK1" localSheetId="0">'1ER TRIMESTRE'!#REF!</definedName>
    <definedName name="OLE_LINK1" localSheetId="2">'3ER TRIMESTRE'!#REF!</definedName>
    <definedName name="_xlnm.Print_Titles" localSheetId="0">'1ER TRIMESTRE'!$1:$7</definedName>
    <definedName name="_xlnm.Print_Titles" localSheetId="2">'3ER TRIMESTRE'!$1:$7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8" l="1"/>
  <c r="O74" i="8"/>
  <c r="X70" i="8"/>
  <c r="W70" i="8"/>
  <c r="V70" i="8"/>
  <c r="U70" i="8"/>
  <c r="T70" i="8"/>
  <c r="S70" i="8"/>
  <c r="R70" i="8"/>
  <c r="Q70" i="8"/>
  <c r="L89" i="8" s="1"/>
  <c r="P64" i="8"/>
  <c r="P70" i="8" s="1"/>
  <c r="L90" i="8" s="1"/>
  <c r="S50" i="8"/>
  <c r="P18" i="8"/>
  <c r="P11" i="8"/>
  <c r="L94" i="8" l="1"/>
  <c r="L91" i="8"/>
  <c r="O75" i="7" l="1"/>
  <c r="L66" i="6" l="1"/>
  <c r="L67" i="6"/>
  <c r="P46" i="6" l="1"/>
  <c r="P42" i="6"/>
  <c r="V50" i="6" l="1"/>
  <c r="L63" i="6" l="1"/>
  <c r="Q50" i="6"/>
  <c r="R50" i="6"/>
  <c r="S50" i="6"/>
  <c r="T50" i="6"/>
  <c r="U50" i="6"/>
  <c r="W50" i="6"/>
  <c r="X50" i="6"/>
  <c r="P50" i="6" l="1"/>
  <c r="K8" i="6"/>
  <c r="L71" i="6" l="1"/>
  <c r="L74" i="6"/>
  <c r="L68" i="6"/>
</calcChain>
</file>

<file path=xl/sharedStrings.xml><?xml version="1.0" encoding="utf-8"?>
<sst xmlns="http://schemas.openxmlformats.org/spreadsheetml/2006/main" count="1138" uniqueCount="269">
  <si>
    <t>CONTROL DE CONTRATOS DE ADQUISICIONES, ARRENDAMIENTOS Y SERVICIOS DEL SECTOR PUBLICO</t>
  </si>
  <si>
    <t>NO. CONSECUTIVO</t>
  </si>
  <si>
    <t>UNIDAD CONTRATANTE</t>
  </si>
  <si>
    <t>TIPO DE CONTRATACION</t>
  </si>
  <si>
    <t>PROCESO DE CONTRATACION</t>
  </si>
  <si>
    <t>Nº DE CONTRATO</t>
  </si>
  <si>
    <t>RUBRO</t>
  </si>
  <si>
    <t>PROVEEDOR O CONTRATISTA</t>
  </si>
  <si>
    <t>MONTO DEL CONTRATO SIN IVA</t>
  </si>
  <si>
    <t xml:space="preserve"> CONTRATO</t>
  </si>
  <si>
    <t>VIGENCIA</t>
  </si>
  <si>
    <t>OBRA PUBLICA</t>
  </si>
  <si>
    <t>BIENES</t>
  </si>
  <si>
    <t>SERVICIOS</t>
  </si>
  <si>
    <t>SIN IVA</t>
  </si>
  <si>
    <t>FECHA</t>
  </si>
  <si>
    <t>INICIO</t>
  </si>
  <si>
    <t>TERMINACION</t>
  </si>
  <si>
    <t>LPN SERVICIOS</t>
  </si>
  <si>
    <t>LPN COMPRAS</t>
  </si>
  <si>
    <t>I3</t>
  </si>
  <si>
    <t>EE</t>
  </si>
  <si>
    <t>LPNC</t>
  </si>
  <si>
    <t>RECIBOS</t>
  </si>
  <si>
    <t>API/AAS/LPN-02/14</t>
  </si>
  <si>
    <t>SUBGERENTE DE ADMINISTRACION DE RECURSOS</t>
  </si>
  <si>
    <t>COMPRAS</t>
  </si>
  <si>
    <t>SERVICIO</t>
  </si>
  <si>
    <t>COMPRAS DIRECTAS</t>
  </si>
  <si>
    <t>MENOS LPN, AD DERIVADA DE I3 DESIERTA</t>
  </si>
  <si>
    <t>SERVICIOS DIRECTOS</t>
  </si>
  <si>
    <t>MENOS LPN, I3, ART. 41, EE Y LPNC</t>
  </si>
  <si>
    <t>ART. 42 + I3C</t>
  </si>
  <si>
    <t>AD. DIRECTA ART. 42</t>
  </si>
  <si>
    <t xml:space="preserve">API/AAS/LPN-001/15  </t>
  </si>
  <si>
    <t>P</t>
  </si>
  <si>
    <t>IMPORTES ANTES DE IVA</t>
  </si>
  <si>
    <t>API/AAS/LPNC-007/15</t>
  </si>
  <si>
    <t>API/AAS/AD-027/15</t>
  </si>
  <si>
    <t xml:space="preserve">$3´365,647.20 </t>
  </si>
  <si>
    <t xml:space="preserve">$6´181,024.32 </t>
  </si>
  <si>
    <t>API/AAS/LPN-012/15</t>
  </si>
  <si>
    <t>Licitación Publica Nacional LA-009J2T001-N12-2015</t>
  </si>
  <si>
    <t xml:space="preserve">Servicio de Arrendamiento del Circuito Cerrado de Televisión (CCTV) y Control de Acceso </t>
  </si>
  <si>
    <t>Aurorian, S.A. de C.V.</t>
  </si>
  <si>
    <t>Wide LAN Solutions, S.A. de C.V.</t>
  </si>
  <si>
    <t>Díaz, Estúa y Asociados S. de R.L. de C.V.</t>
  </si>
  <si>
    <t>Consultora STC, S.C.</t>
  </si>
  <si>
    <t>Servicios Integrados en Tecnologías de Información, S.A. de C.V.</t>
  </si>
  <si>
    <t>Mantenimiento evolutivo del sistema Integral de Información Portuaria</t>
  </si>
  <si>
    <t xml:space="preserve">Servicios Jurídicos como conocimientos, práctica  y experiencia, necesaria, para la prestación del Servicio en Materia Jurídico Corporativo </t>
  </si>
  <si>
    <t>Servicio Profesional en material de Consultoría</t>
  </si>
  <si>
    <t>API/AAS/AD-008/16</t>
  </si>
  <si>
    <t>Adjudicación Directa Art. 42</t>
  </si>
  <si>
    <t>Mínimo $280,500.00 máximo $510,000.00</t>
  </si>
  <si>
    <t>API/AAS/AD-014/16</t>
  </si>
  <si>
    <t>Sanchez, Mayorquin, Carbajal y Compañía, S.C.</t>
  </si>
  <si>
    <t>AD SERVICIOS</t>
  </si>
  <si>
    <t>AD ADQUISICIONES</t>
  </si>
  <si>
    <t>ART. 41 SERVICIOS</t>
  </si>
  <si>
    <t>ART. 41 ADQUISI</t>
  </si>
  <si>
    <t>Adjudicación directa Art. 41 fracción VII</t>
  </si>
  <si>
    <t>Pago de Placas, calcas y tenencia</t>
  </si>
  <si>
    <t>Servicio de Limpieza en la instalaciones</t>
  </si>
  <si>
    <t>Asesor externo de seguros de las administraciones portuarias integrales</t>
  </si>
  <si>
    <t>Red privada de comunicaciones</t>
  </si>
  <si>
    <t>Grupo Sigma División Golfo, S.A. de C.V.</t>
  </si>
  <si>
    <t>Junta Municipal y Alcantarillado de Mazatlán</t>
  </si>
  <si>
    <t>Secretaria de Administración y finanzas del Gobierno del Estado de Sinaloa</t>
  </si>
  <si>
    <t>AXA Seguros, S.A. de C.V.</t>
  </si>
  <si>
    <t>SEGURISK Agente de seguros y finanzas, S.A. de C.V.</t>
  </si>
  <si>
    <t>Administradora de recursos y operaciones, S.A. de C.V.,</t>
  </si>
  <si>
    <t>SERVIDESCA México, S. de R.L. de C.V.</t>
  </si>
  <si>
    <t>Consultiva, comercialización y Servicios, S.A. de C.V.</t>
  </si>
  <si>
    <t>Gerencia de Administración y Finanzas</t>
  </si>
  <si>
    <t>Licitación pública nacional LA-009J2T001-N3-2014</t>
  </si>
  <si>
    <t>Entre entidades</t>
  </si>
  <si>
    <t>Licitación pública nacional LA-009J2T001-N1-2015</t>
  </si>
  <si>
    <t>Invitación a cuando menos 3 personas consolidada</t>
  </si>
  <si>
    <t>Adjudicación directa art. 41 fracción XX</t>
  </si>
  <si>
    <t xml:space="preserve">Adjudicación directa consolidada art. 41 </t>
  </si>
  <si>
    <t>Total $2,154,742.17                   para 2015 $897,809.20 PARA 2016 $1,077,371.04 para 2017 $179,561.93</t>
  </si>
  <si>
    <t>Gerencia de Operaciones e Ingeniería</t>
  </si>
  <si>
    <t>Arrendamiento de equipo Informático</t>
  </si>
  <si>
    <t>Servicio de energía eléctrica</t>
  </si>
  <si>
    <t>Servicio de Agua Potable y Alcantarillado de Mazatlán</t>
  </si>
  <si>
    <t>Servicios Múltiples de Sinaloa, S.A. de C.V.</t>
  </si>
  <si>
    <t>Servicio de arrendamiento de vehículos terrestres</t>
  </si>
  <si>
    <t>Seguimiento a la resolución de los juicios consistentes en materia laboral de acuerdo con las necesidades que esta tenga</t>
  </si>
  <si>
    <t>C.P. AGUSTIN ORTEGA VALDÉS</t>
  </si>
  <si>
    <t>Mantenimiento preventivo y correctivo del centro de control de tráfico marítimo (CCTM)</t>
  </si>
  <si>
    <t>Proyectos e Integraciones Tecnológicas, S.A. de C.V.</t>
  </si>
  <si>
    <t>Luis Fabian Ramirez Garcia</t>
  </si>
  <si>
    <t>Licitación Pública Nacional Electrónica LA-009J2T001-E10-2016</t>
  </si>
  <si>
    <t>API/AAS/LPN-002/16</t>
  </si>
  <si>
    <t>Servicio de vigilancia y seguridad en las instalaciones de API MAZATLÁN</t>
  </si>
  <si>
    <t>Serviseg, S. A. de C.V.</t>
  </si>
  <si>
    <t>CONVENIO Licitación Publica Nacional LA-009J2T001-N12-2015</t>
  </si>
  <si>
    <t>API/AAS/LPN-011/15-1</t>
  </si>
  <si>
    <t xml:space="preserve">CONVENIO Servicio de Arrendamiento del Circuito Cerrado de Televisión (CCTV) y Control de Acceso </t>
  </si>
  <si>
    <t>Consultiva, comercialización y servicios, S.A. de C.V.</t>
  </si>
  <si>
    <t>Convenio Licitación Publica Nacional LA-009J2T001-N3-2014</t>
  </si>
  <si>
    <t>API/AAS/LPN-02/14-1</t>
  </si>
  <si>
    <t>Convenio de arrendamiento de Equipo informático (Impresoras)</t>
  </si>
  <si>
    <t>Grupo Sigma División Golfo S.A. de C.V.</t>
  </si>
  <si>
    <t>Licitación Publica Nacional consolidada LA-009J2P001-N30-2015</t>
  </si>
  <si>
    <t>API/AAS/LPNC-009/15-1</t>
  </si>
  <si>
    <t>Convenio Aseguramiento integral de bienes mueble e inmuebles y obras publicas</t>
  </si>
  <si>
    <t>Axa Seguros, S.A. de C.V.</t>
  </si>
  <si>
    <t xml:space="preserve">Adjudicación Directa Art. 41  fracción XX </t>
  </si>
  <si>
    <t>API/AAS/AD-027/15-1</t>
  </si>
  <si>
    <t>Convenio Contratación del Servicio de Arrendamiento de Vehículos Terrestres</t>
  </si>
  <si>
    <t>Administradora de Recursos y operaciones, S.A. de C.V.</t>
  </si>
  <si>
    <t>Licitación Publica Nacional consolidada LA-009J3D001-E1-2016</t>
  </si>
  <si>
    <t>API/AAS/LPNC-003/16</t>
  </si>
  <si>
    <t>Seguros de gastos médicos mayores y de vida</t>
  </si>
  <si>
    <t xml:space="preserve">Grupo Nacional Provincial, S.A.B. </t>
  </si>
  <si>
    <t>Licitación Publica Nacional LA-009J2T001-E20-2016</t>
  </si>
  <si>
    <t>API/AAS/LPN-005/16</t>
  </si>
  <si>
    <t>Arrendamiento de Servidores de cómputo</t>
  </si>
  <si>
    <t>Gerencia de Comercialización</t>
  </si>
  <si>
    <t>Instituto Mdimock de Administración Pública, S.C.</t>
  </si>
  <si>
    <t xml:space="preserve">Licitación Pública Nacional Consolidada LA-009J3F002-E22-2016 </t>
  </si>
  <si>
    <t>API/AAS/LPN-004/16</t>
  </si>
  <si>
    <t>Seguro de bienes patrimoniales</t>
  </si>
  <si>
    <t xml:space="preserve"> MXN $449,565.41 DLS $304,186.32 </t>
  </si>
  <si>
    <t>API/AAS/AD-041/16</t>
  </si>
  <si>
    <t>API/AAS/ITP-001/16</t>
  </si>
  <si>
    <t>Servicio de consultoría para “el análisis, diagnóstico y estandarización de los procesos de registro y seguimiento de contratos de cesión parcial de derechos, prestación de servicios portuarios y conexos</t>
  </si>
  <si>
    <t>TECMASAT Digitalización, S.A. de C.V.</t>
  </si>
  <si>
    <t>Adjudicación Directa Art. 41 fracción X</t>
  </si>
  <si>
    <t>Servicio de Internet dedicado simétrico empresarial por fibra óptica</t>
  </si>
  <si>
    <t>Adjudicación Directa Art. 41 fracción I</t>
  </si>
  <si>
    <t>Adjudicación Directa Art. 41 fracción VII</t>
  </si>
  <si>
    <t>Lieb Lozgam Zapata Silva</t>
  </si>
  <si>
    <t>Vega, Prieto y Asociados, S.C.</t>
  </si>
  <si>
    <t>08/16</t>
  </si>
  <si>
    <t>Auditoria Externa</t>
  </si>
  <si>
    <t>mínimo $134,142.85 y Máximo $187,800.00</t>
  </si>
  <si>
    <t>API/AAS/ADC-044/10-2</t>
  </si>
  <si>
    <t>API/AAS/AD-001/17</t>
  </si>
  <si>
    <t>Servicio de Correo Electrónico</t>
  </si>
  <si>
    <t xml:space="preserve">ABT People Work, S.A. de C.V. </t>
  </si>
  <si>
    <t>API/AAS/AD-002/17</t>
  </si>
  <si>
    <t>Servicio de Actualización de Licencias de Antivirus Trend Micro 2017</t>
  </si>
  <si>
    <t>Servicio de Mantenimiento a Maquinaria y equipo de transporte</t>
  </si>
  <si>
    <t>Ana Silvia Teresa Alderete Rochin</t>
  </si>
  <si>
    <t>API/AAS/AD-003/17</t>
  </si>
  <si>
    <t>API/AAS/AD-004/17</t>
  </si>
  <si>
    <t>Servicio de asesoría de un profesional especializado en materia administrativa y comercial, con capacidad de respuesta inmediata, así como conocimientos, práctica y experiencia, necesaria para la prestación del servicio requerido por LA API MAZATLÁN</t>
  </si>
  <si>
    <t>Adquisición e instalación de medidores para Terminal de Transbordadores y Recinto Fiscal de LA API MAZATLÁN.</t>
  </si>
  <si>
    <t>API/AAS/AD-005/17</t>
  </si>
  <si>
    <t>Luis Fabian Ramirez García</t>
  </si>
  <si>
    <t xml:space="preserve">Servicios jurídicos profesionales especializados con capacidad de respuesta inmediata que cuente con recursos imprescindibles; así como los conocimientos, práctica y experiencia, necesaria, para la prestación del Servicio en Materia Jurídica </t>
  </si>
  <si>
    <t>API/AAS/AD-006/17</t>
  </si>
  <si>
    <t>Consultoría Integral Corporativa Pro, S.A. de C.V.</t>
  </si>
  <si>
    <t>Adjudicación Directa Art. 41</t>
  </si>
  <si>
    <t>CFE Suministrador de Servicios Básicos</t>
  </si>
  <si>
    <t>José Enrique Crespi de la Cruz</t>
  </si>
  <si>
    <t>API/AAS/AD-014/17</t>
  </si>
  <si>
    <t>Daniela Reyes López</t>
  </si>
  <si>
    <t>API/AAS/AD-012/17</t>
  </si>
  <si>
    <t>PRESUPUESTO DE EGRESOS DE LA FEDERACION PARA EL EJERCICIO 2017</t>
  </si>
  <si>
    <t>ENERO-MARZO 2017</t>
  </si>
  <si>
    <t>API/AAS/AD-007/17</t>
  </si>
  <si>
    <t>API/AAS/AD-010/17</t>
  </si>
  <si>
    <t>API/AAS/AD-008/17</t>
  </si>
  <si>
    <t xml:space="preserve">Mantenimiento y Soporte para los sistemas de contabilidad electrónica, emisión y recepción de facturas electrónicas </t>
  </si>
  <si>
    <t>Mínimo $360,000.00 máximo $540,000.00</t>
  </si>
  <si>
    <t>API/AAS/AD-009/17</t>
  </si>
  <si>
    <t>API/AAS/AD-011/17</t>
  </si>
  <si>
    <t>Adjudicación Directa Art. 41 fracción XIV</t>
  </si>
  <si>
    <t>Servicio de láminación de camión volteo dina 1991</t>
  </si>
  <si>
    <t>API/AAS/AD-013/17</t>
  </si>
  <si>
    <t>Servicio de asesoría de un profesional especializado en materia administrativa y comercial</t>
  </si>
  <si>
    <t>Procomar, S.A. de C.V.</t>
  </si>
  <si>
    <t>API/AAS/AD-015/17</t>
  </si>
  <si>
    <t>Capacitación en materia de "Metodología para la Administración de Riesgos de Operación</t>
  </si>
  <si>
    <t>Servicio de Levantamiento Topografíco</t>
  </si>
  <si>
    <t>API/AAS/ITP-001/17</t>
  </si>
  <si>
    <t>Invitación a Cuando Menos Tres Personas  IA-009J2T001-E1-2017</t>
  </si>
  <si>
    <t xml:space="preserve">Mantenimiento Preventivo de aires acondicionados </t>
  </si>
  <si>
    <t>José Jairzinko Gaytan González</t>
  </si>
  <si>
    <t>Rosa Aidee Lopez Vallejo</t>
  </si>
  <si>
    <t xml:space="preserve">Servicio Profesional de Capacitación en Ingles para empleados </t>
  </si>
  <si>
    <t>API/AAS/AD-016/17</t>
  </si>
  <si>
    <t>API/AAS/AD-018/17</t>
  </si>
  <si>
    <t>API/AAS/AD-017/17</t>
  </si>
  <si>
    <t>Samuel Batiz Miranda</t>
  </si>
  <si>
    <t>API/AAS/AD-019/17</t>
  </si>
  <si>
    <t>AG Advicer Group, S.A. de C.V.</t>
  </si>
  <si>
    <t>Capacitación en materia de "Administración de Programas"</t>
  </si>
  <si>
    <t>Telefonía por cable, S.A. de C.V</t>
  </si>
  <si>
    <t>Servicio de auditoría de 
Dictamen de Seguro Social</t>
  </si>
  <si>
    <t xml:space="preserve">Suministro de uniformes </t>
  </si>
  <si>
    <t>Renovación del soporte del licenciamiento de software de base de datos y servidor de aplicaciones.</t>
  </si>
  <si>
    <t>suministro de bienes de oficina</t>
  </si>
  <si>
    <t>SERVICIO DE RED PRIVADA
 VIRTUAL Y DE VALOR 
AGREGADO</t>
  </si>
  <si>
    <t>Servicio de asesoría para 
el monitoreo contante en
 la seguridad de la navegación
 y operaciones de tráfico
 marítimo en su área de
 influencia</t>
  </si>
  <si>
    <t xml:space="preserve">servicios de formato al portal
 de captura consolidada de
 información de contrataciones </t>
  </si>
  <si>
    <t>servicios para llevar a cabo
 la IV conferencia Hemisférica sobre
 Gestión Portuaria Sostenible y
 Protección Medio Ambiente.</t>
  </si>
  <si>
    <t>Mantenimiento y Conservación
 de Maquinaria y Equipo</t>
  </si>
  <si>
    <t>Servicio de Instalación de 
150 piezas “Bird-Flite Spikes</t>
  </si>
  <si>
    <t>servicios para llevar a cabo
 reunión con integrantes de 
la comunidad portuaria</t>
  </si>
  <si>
    <t xml:space="preserve">Fianza del Título de concesión 
2017-2018 </t>
  </si>
  <si>
    <t>Servicio de reparación de caja
 de camión volteo 2002</t>
  </si>
  <si>
    <t>Francisco Humberto Lugo Sánchez</t>
  </si>
  <si>
    <t>24/05/2018.</t>
  </si>
  <si>
    <t>30 /06/ 2020.</t>
  </si>
  <si>
    <t>30/06/2020.</t>
  </si>
  <si>
    <t xml:space="preserve">, 16/06/2017 </t>
  </si>
  <si>
    <t>17/072017</t>
  </si>
  <si>
    <t>mínimo $119360.8
maximo $169,230.90</t>
  </si>
  <si>
    <t xml:space="preserve">$11, 112,624.18 </t>
  </si>
  <si>
    <t>API/AAS/LPNC-002/17</t>
  </si>
  <si>
    <t>API/AAS/LPNC-003/17</t>
  </si>
  <si>
    <t>PC Home, S.A. de C.V.</t>
  </si>
  <si>
    <t>Consumibles Computacionales</t>
  </si>
  <si>
    <t xml:space="preserve">Licitación Pública Nacional Electrónica LA-009J2T001-E16-2017 </t>
  </si>
  <si>
    <t>Licitación Pública Nacional Electrónica LA-009J2T001-E9-2017</t>
  </si>
  <si>
    <t>API/AAS/LPNC-004/17</t>
  </si>
  <si>
    <t>Tarjetas y Boletos para Control de acceso</t>
  </si>
  <si>
    <t>Gastelum IX, S.A. de C.V.</t>
  </si>
  <si>
    <t xml:space="preserve">Mínimo $41,600.00 máximo $58,240.00 </t>
  </si>
  <si>
    <t>Mínimo $261,893.00 máximo $379,849.00</t>
  </si>
  <si>
    <t>API/AAS/LPNC-005/17</t>
  </si>
  <si>
    <t>Aseguramiento de Bienes Patrimoniales 2017-2018</t>
  </si>
  <si>
    <t>Seguros Inbursa, S.A. Grupo Financiero Inbursa</t>
  </si>
  <si>
    <t xml:space="preserve">Licitación Pública Nacional Consolidada LA-009J2T001-E16-2017 </t>
  </si>
  <si>
    <t>API/AAS/AD-020/17</t>
  </si>
  <si>
    <t>API/AAS/AD-021/17</t>
  </si>
  <si>
    <t>API/AAS/AD-022/17</t>
  </si>
  <si>
    <t>PI/AAS/AD-023/17</t>
  </si>
  <si>
    <t>API/AAS/AD-24/2017</t>
  </si>
  <si>
    <t>API/AAS/AD-025/2017</t>
  </si>
  <si>
    <t>API/AAS/AD-026/17</t>
  </si>
  <si>
    <t>API/AAS/AD-027/17</t>
  </si>
  <si>
    <t>API/AAS/AD-028/17</t>
  </si>
  <si>
    <t>API/AAS/AD-029/17</t>
  </si>
  <si>
    <t>API/AAS/AD-030/17</t>
  </si>
  <si>
    <t>API/AAS/AD-031/17</t>
  </si>
  <si>
    <t>API/AAS/AD-032/17</t>
  </si>
  <si>
    <t>API/AAS/AD
-033/17</t>
  </si>
  <si>
    <t>P-01</t>
  </si>
  <si>
    <t>P-02</t>
  </si>
  <si>
    <t>Comisión Interamericana de Puertos</t>
  </si>
  <si>
    <t>Asociación Americana de Autoridades Portuarias</t>
  </si>
  <si>
    <t>Cuota de Membresía Corporativa para el año fiscal 2017 a la American Association of Port Authorities (AAPA).</t>
  </si>
  <si>
    <t>Cuota Anual para miembros asociados a la Comisión Interamericana de Puertos (CIP).</t>
  </si>
  <si>
    <t xml:space="preserve">Adjudicación Directa Art. 41  fracción I </t>
  </si>
  <si>
    <t>Luis Alfredo Muñoz Osuna</t>
  </si>
  <si>
    <t>Oracle de México, S.A. DE C.V.</t>
  </si>
  <si>
    <t xml:space="preserve">Tecnología Administrativa Mexicana S.A. de C.V. </t>
  </si>
  <si>
    <t>Micronet de México S.A. de C.V.</t>
  </si>
  <si>
    <t>Total Play Telecomunicaciones S.A. de C.V. y Enlace TPE S.A. de C.V.</t>
  </si>
  <si>
    <t>José Guadalupe Calderón Guardado</t>
  </si>
  <si>
    <t>Lurma Integral S. de R.L. de C.V.</t>
  </si>
  <si>
    <t xml:space="preserve">Blazki S.A. de C.V. </t>
  </si>
  <si>
    <t>DSI Distribuidora Especializada en México de Soluciones Integrales, S.A. de C.V.</t>
  </si>
  <si>
    <t>Luis Fabian Ramírez García</t>
  </si>
  <si>
    <t>Afianzadora ASERTA S.A. de C.V.</t>
  </si>
  <si>
    <t>JULIO-SEPTIEMBRE 2017</t>
  </si>
  <si>
    <t>Fideicomiso de formación y capacitación para personal de la Marina mercante</t>
  </si>
  <si>
    <t>Capacitación en materia marina mercante</t>
  </si>
  <si>
    <t>37214 y 37257</t>
  </si>
  <si>
    <t>API/AAS/LPN-001/17</t>
  </si>
  <si>
    <t>ABRIL-JUNIO 2017</t>
  </si>
  <si>
    <t xml:space="preserve">de $74,250.00 </t>
  </si>
  <si>
    <t>API/AAS/LPNC-001/17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</si>
</sst>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;[Red][$$-80A]#,##0.00"/>
    <numFmt numFmtId="165" formatCode="dd/mm/yy;@"/>
  </numFmts>
  <fonts count="21" x14ac:knownFonts="1">
    <font>
      <sz val="10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omic Sans MS"/>
      <family val="4"/>
    </font>
    <font>
      <sz val="10"/>
      <color theme="1"/>
      <name val="Calibri"/>
      <family val="2"/>
      <scheme val="minor"/>
    </font>
    <font>
      <sz val="7"/>
      <name val="Comic Sans MS"/>
      <family val="4"/>
    </font>
    <font>
      <sz val="8"/>
      <color rgb="FF00000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sz val="8"/>
      <color theme="1"/>
      <name val="Soberana Sans"/>
      <family val="3"/>
    </font>
    <font>
      <sz val="22"/>
      <color rgb="FFFF0000"/>
      <name val="Wingdings 2"/>
      <family val="1"/>
      <charset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4" fontId="2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164" fontId="3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justify" vertical="top"/>
    </xf>
    <xf numFmtId="4" fontId="9" fillId="0" borderId="0" xfId="0" applyNumberFormat="1" applyFont="1" applyFill="1" applyAlignment="1">
      <alignment horizontal="justify" vertical="top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11" fillId="0" borderId="0" xfId="0" applyFont="1" applyFill="1" applyBorder="1" applyAlignment="1">
      <alignment vertical="center" wrapText="1"/>
    </xf>
    <xf numFmtId="8" fontId="11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4" fontId="2" fillId="0" borderId="0" xfId="0" applyNumberFormat="1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4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justify" vertical="top"/>
    </xf>
    <xf numFmtId="0" fontId="7" fillId="0" borderId="0" xfId="0" applyFont="1" applyFill="1" applyAlignment="1">
      <alignment horizontal="justify" vertical="top"/>
    </xf>
    <xf numFmtId="164" fontId="7" fillId="0" borderId="0" xfId="0" applyNumberFormat="1" applyFont="1" applyFill="1" applyBorder="1" applyAlignment="1">
      <alignment horizontal="center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top"/>
    </xf>
    <xf numFmtId="14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justify" vertical="top"/>
    </xf>
    <xf numFmtId="0" fontId="7" fillId="0" borderId="0" xfId="0" applyFont="1" applyFill="1" applyBorder="1" applyAlignment="1">
      <alignment vertical="top"/>
    </xf>
    <xf numFmtId="14" fontId="7" fillId="0" borderId="0" xfId="0" applyNumberFormat="1" applyFont="1" applyFill="1" applyBorder="1" applyAlignment="1">
      <alignment vertical="top"/>
    </xf>
    <xf numFmtId="14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3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left"/>
    </xf>
    <xf numFmtId="0" fontId="0" fillId="0" borderId="0" xfId="0" applyFill="1"/>
    <xf numFmtId="164" fontId="12" fillId="0" borderId="0" xfId="0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14" fillId="0" borderId="0" xfId="0" applyFont="1" applyFill="1"/>
    <xf numFmtId="4" fontId="3" fillId="0" borderId="0" xfId="0" applyNumberFormat="1" applyFont="1" applyFill="1" applyAlignment="1">
      <alignment horizontal="left"/>
    </xf>
    <xf numFmtId="14" fontId="12" fillId="0" borderId="0" xfId="0" applyNumberFormat="1" applyFont="1" applyFill="1" applyAlignment="1">
      <alignment horizontal="center"/>
    </xf>
    <xf numFmtId="4" fontId="12" fillId="0" borderId="0" xfId="0" applyNumberFormat="1" applyFont="1" applyFill="1" applyAlignment="1">
      <alignment horizontal="center"/>
    </xf>
    <xf numFmtId="14" fontId="13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164" fontId="12" fillId="2" borderId="0" xfId="0" applyNumberFormat="1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4" fontId="13" fillId="2" borderId="0" xfId="0" applyNumberFormat="1" applyFont="1" applyFill="1" applyAlignment="1">
      <alignment horizontal="center"/>
    </xf>
    <xf numFmtId="0" fontId="4" fillId="0" borderId="0" xfId="0" applyFont="1"/>
    <xf numFmtId="14" fontId="5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left"/>
    </xf>
    <xf numFmtId="0" fontId="6" fillId="3" borderId="2" xfId="0" applyFont="1" applyFill="1" applyBorder="1" applyAlignment="1">
      <alignment horizontal="justify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8" fontId="18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justify" vertical="center" wrapText="1"/>
    </xf>
    <xf numFmtId="4" fontId="12" fillId="0" borderId="0" xfId="0" applyNumberFormat="1" applyFont="1" applyFill="1" applyAlignment="1">
      <alignment horizontal="center" vertical="center" wrapText="1"/>
    </xf>
    <xf numFmtId="8" fontId="12" fillId="0" borderId="0" xfId="0" applyNumberFormat="1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vertical="center" wrapText="1"/>
    </xf>
    <xf numFmtId="8" fontId="18" fillId="0" borderId="5" xfId="0" applyNumberFormat="1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14" fontId="18" fillId="0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/>
    <xf numFmtId="0" fontId="12" fillId="0" borderId="0" xfId="0" applyFont="1" applyFill="1" applyBorder="1" applyAlignment="1">
      <alignment horizontal="justify" vertical="center" wrapText="1"/>
    </xf>
    <xf numFmtId="8" fontId="12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top"/>
    </xf>
    <xf numFmtId="0" fontId="12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44" fontId="18" fillId="0" borderId="0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D1" zoomScaleNormal="100" workbookViewId="0">
      <pane ySplit="7" topLeftCell="A14" activePane="bottomLeft" state="frozen"/>
      <selection activeCell="J1" sqref="J1"/>
      <selection pane="bottomLeft" activeCell="T14" sqref="T14"/>
    </sheetView>
  </sheetViews>
  <sheetFormatPr baseColWidth="10" defaultRowHeight="12.75" x14ac:dyDescent="0.2"/>
  <cols>
    <col min="1" max="1" width="7.85546875" style="55" customWidth="1"/>
    <col min="2" max="2" width="17.85546875" style="56" customWidth="1"/>
    <col min="3" max="3" width="9.140625" style="56" customWidth="1"/>
    <col min="4" max="4" width="8.42578125" style="56" customWidth="1"/>
    <col min="5" max="5" width="12" style="56" customWidth="1"/>
    <col min="6" max="6" width="19.42578125" style="56" customWidth="1"/>
    <col min="7" max="7" width="15.5703125" style="56" hidden="1" customWidth="1"/>
    <col min="8" max="8" width="18.5703125" style="56" customWidth="1"/>
    <col min="9" max="9" width="26.5703125" style="56" customWidth="1"/>
    <col min="10" max="10" width="15.28515625" style="63" customWidth="1"/>
    <col min="11" max="11" width="24.42578125" style="5" customWidth="1"/>
    <col min="12" max="12" width="16" style="64" customWidth="1"/>
    <col min="13" max="13" width="15.85546875" style="59" customWidth="1"/>
    <col min="14" max="14" width="18.5703125" style="59" customWidth="1"/>
    <col min="15" max="15" width="12.5703125" style="1" hidden="1" customWidth="1"/>
    <col min="16" max="16" width="14" style="2" customWidth="1"/>
    <col min="17" max="17" width="11.42578125" style="2"/>
    <col min="18" max="18" width="12.28515625" style="2" bestFit="1" customWidth="1"/>
    <col min="19" max="30" width="11.42578125" style="2"/>
  </cols>
  <sheetData>
    <row r="1" spans="1:30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30" x14ac:dyDescent="0.2">
      <c r="A2" s="127" t="s">
        <v>162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30" ht="14.25" customHeight="1" x14ac:dyDescent="0.2">
      <c r="A3" s="127" t="s">
        <v>163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30" ht="14.25" customHeight="1" x14ac:dyDescent="0.2">
      <c r="A4" s="127" t="s">
        <v>36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30" ht="14.45" customHeight="1" thickBot="1" x14ac:dyDescent="0.25">
      <c r="A5" s="70"/>
      <c r="B5" s="3"/>
      <c r="C5" s="3"/>
      <c r="D5" s="3"/>
      <c r="E5" s="3"/>
      <c r="F5" s="3"/>
      <c r="G5" s="3"/>
      <c r="H5" s="3"/>
      <c r="I5" s="3"/>
      <c r="J5" s="4"/>
      <c r="L5" s="6"/>
      <c r="M5" s="71"/>
      <c r="N5" s="71"/>
    </row>
    <row r="6" spans="1:30" ht="38.25" customHeight="1" thickTop="1" thickBot="1" x14ac:dyDescent="0.25">
      <c r="A6" s="121" t="s">
        <v>1</v>
      </c>
      <c r="B6" s="121" t="s">
        <v>2</v>
      </c>
      <c r="C6" s="128" t="s">
        <v>3</v>
      </c>
      <c r="D6" s="128"/>
      <c r="E6" s="128"/>
      <c r="F6" s="121" t="s">
        <v>4</v>
      </c>
      <c r="G6" s="76"/>
      <c r="H6" s="121" t="s">
        <v>5</v>
      </c>
      <c r="I6" s="121" t="s">
        <v>6</v>
      </c>
      <c r="J6" s="121" t="s">
        <v>7</v>
      </c>
      <c r="K6" s="121" t="s">
        <v>8</v>
      </c>
      <c r="L6" s="79" t="s">
        <v>9</v>
      </c>
      <c r="M6" s="123" t="s">
        <v>10</v>
      </c>
      <c r="N6" s="124"/>
    </row>
    <row r="7" spans="1:30" ht="25.5" customHeight="1" thickTop="1" thickBot="1" x14ac:dyDescent="0.25">
      <c r="A7" s="122"/>
      <c r="B7" s="122"/>
      <c r="C7" s="72" t="s">
        <v>11</v>
      </c>
      <c r="D7" s="72" t="s">
        <v>12</v>
      </c>
      <c r="E7" s="78" t="s">
        <v>13</v>
      </c>
      <c r="F7" s="122"/>
      <c r="G7" s="77"/>
      <c r="H7" s="122"/>
      <c r="I7" s="122"/>
      <c r="J7" s="122"/>
      <c r="K7" s="122" t="s">
        <v>14</v>
      </c>
      <c r="L7" s="73" t="s">
        <v>15</v>
      </c>
      <c r="M7" s="73" t="s">
        <v>16</v>
      </c>
      <c r="N7" s="74" t="s">
        <v>17</v>
      </c>
      <c r="P7" s="2" t="s">
        <v>18</v>
      </c>
      <c r="Q7" s="2" t="s">
        <v>19</v>
      </c>
      <c r="R7" s="2" t="s">
        <v>20</v>
      </c>
      <c r="S7" s="2" t="s">
        <v>58</v>
      </c>
      <c r="T7" s="2" t="s">
        <v>57</v>
      </c>
      <c r="U7" s="2" t="s">
        <v>60</v>
      </c>
      <c r="V7" s="2" t="s">
        <v>59</v>
      </c>
      <c r="W7" s="2" t="s">
        <v>21</v>
      </c>
      <c r="X7" s="2" t="s">
        <v>22</v>
      </c>
    </row>
    <row r="8" spans="1:30" s="7" customFormat="1" ht="66" customHeight="1" thickTop="1" x14ac:dyDescent="0.2">
      <c r="A8" s="81">
        <v>1</v>
      </c>
      <c r="B8" s="82" t="s">
        <v>74</v>
      </c>
      <c r="C8" s="65"/>
      <c r="D8" s="65"/>
      <c r="E8" s="68" t="s">
        <v>35</v>
      </c>
      <c r="F8" s="89" t="s">
        <v>75</v>
      </c>
      <c r="G8" s="84"/>
      <c r="H8" s="89" t="s">
        <v>24</v>
      </c>
      <c r="I8" s="82" t="s">
        <v>83</v>
      </c>
      <c r="J8" s="90" t="s">
        <v>66</v>
      </c>
      <c r="K8" s="91">
        <f>1998000+379200</f>
        <v>2377200</v>
      </c>
      <c r="L8" s="86">
        <v>41936</v>
      </c>
      <c r="M8" s="86">
        <v>41974</v>
      </c>
      <c r="N8" s="87">
        <v>43069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16" customFormat="1" ht="57" x14ac:dyDescent="0.2">
      <c r="A9" s="81">
        <v>2</v>
      </c>
      <c r="B9" s="82" t="s">
        <v>74</v>
      </c>
      <c r="C9" s="66"/>
      <c r="D9" s="66"/>
      <c r="E9" s="68" t="s">
        <v>35</v>
      </c>
      <c r="F9" s="84" t="s">
        <v>76</v>
      </c>
      <c r="G9" s="84" t="s">
        <v>21</v>
      </c>
      <c r="H9" s="84" t="s">
        <v>23</v>
      </c>
      <c r="I9" s="82" t="s">
        <v>84</v>
      </c>
      <c r="J9" s="82" t="s">
        <v>157</v>
      </c>
      <c r="K9" s="83"/>
      <c r="L9" s="86">
        <v>42736</v>
      </c>
      <c r="M9" s="86">
        <v>42736</v>
      </c>
      <c r="N9" s="87">
        <v>43100</v>
      </c>
      <c r="P9" s="17"/>
      <c r="Q9" s="17"/>
      <c r="R9" s="17"/>
      <c r="S9" s="17"/>
      <c r="T9" s="17"/>
      <c r="U9" s="17"/>
      <c r="V9" s="8"/>
      <c r="W9" s="17">
        <v>289830.34000000003</v>
      </c>
      <c r="X9" s="17"/>
      <c r="Y9" s="17"/>
      <c r="Z9" s="17"/>
      <c r="AA9" s="17"/>
      <c r="AB9" s="8"/>
      <c r="AC9" s="17"/>
      <c r="AD9" s="17"/>
    </row>
    <row r="10" spans="1:30" s="16" customFormat="1" ht="42.75" x14ac:dyDescent="0.2">
      <c r="A10" s="81">
        <v>3</v>
      </c>
      <c r="B10" s="82" t="s">
        <v>74</v>
      </c>
      <c r="C10" s="66"/>
      <c r="D10" s="66"/>
      <c r="E10" s="68" t="s">
        <v>35</v>
      </c>
      <c r="F10" s="84" t="s">
        <v>76</v>
      </c>
      <c r="G10" s="84" t="s">
        <v>21</v>
      </c>
      <c r="H10" s="84" t="s">
        <v>23</v>
      </c>
      <c r="I10" s="82" t="s">
        <v>85</v>
      </c>
      <c r="J10" s="82" t="s">
        <v>67</v>
      </c>
      <c r="K10" s="83"/>
      <c r="L10" s="86">
        <v>42736</v>
      </c>
      <c r="M10" s="86">
        <v>42736</v>
      </c>
      <c r="N10" s="87">
        <v>43100</v>
      </c>
      <c r="P10" s="17"/>
      <c r="Q10" s="17"/>
      <c r="R10" s="17"/>
      <c r="S10" s="17"/>
      <c r="T10" s="17"/>
      <c r="U10" s="17"/>
      <c r="V10" s="17"/>
      <c r="W10" s="17">
        <v>335199.7</v>
      </c>
      <c r="X10" s="17"/>
      <c r="Y10" s="17"/>
      <c r="Z10" s="17"/>
      <c r="AA10" s="17"/>
      <c r="AB10" s="8"/>
      <c r="AC10" s="17"/>
      <c r="AD10" s="17"/>
    </row>
    <row r="11" spans="1:30" s="16" customFormat="1" ht="85.5" x14ac:dyDescent="0.2">
      <c r="A11" s="81">
        <v>4</v>
      </c>
      <c r="B11" s="82" t="s">
        <v>74</v>
      </c>
      <c r="C11" s="66"/>
      <c r="D11" s="66"/>
      <c r="E11" s="68" t="s">
        <v>35</v>
      </c>
      <c r="F11" s="84" t="s">
        <v>76</v>
      </c>
      <c r="G11" s="84"/>
      <c r="H11" s="84" t="s">
        <v>23</v>
      </c>
      <c r="I11" s="82" t="s">
        <v>62</v>
      </c>
      <c r="J11" s="82" t="s">
        <v>68</v>
      </c>
      <c r="K11" s="83"/>
      <c r="L11" s="86">
        <v>42736</v>
      </c>
      <c r="M11" s="86">
        <v>42736</v>
      </c>
      <c r="N11" s="87">
        <v>43100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8"/>
      <c r="AC11" s="17"/>
      <c r="AD11" s="17"/>
    </row>
    <row r="12" spans="1:30" s="7" customFormat="1" ht="71.25" x14ac:dyDescent="0.2">
      <c r="A12" s="81">
        <v>5</v>
      </c>
      <c r="B12" s="82" t="s">
        <v>74</v>
      </c>
      <c r="C12" s="65"/>
      <c r="D12" s="65"/>
      <c r="E12" s="68" t="s">
        <v>35</v>
      </c>
      <c r="F12" s="84" t="s">
        <v>77</v>
      </c>
      <c r="G12" s="84"/>
      <c r="H12" s="89" t="s">
        <v>34</v>
      </c>
      <c r="I12" s="90" t="s">
        <v>63</v>
      </c>
      <c r="J12" s="90" t="s">
        <v>86</v>
      </c>
      <c r="K12" s="92" t="s">
        <v>81</v>
      </c>
      <c r="L12" s="86">
        <v>42051</v>
      </c>
      <c r="M12" s="86">
        <v>42064</v>
      </c>
      <c r="N12" s="87">
        <v>42795</v>
      </c>
      <c r="P12" s="8">
        <v>187829.91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7" customFormat="1" ht="71.25" x14ac:dyDescent="0.2">
      <c r="A13" s="81">
        <v>6</v>
      </c>
      <c r="B13" s="82" t="s">
        <v>74</v>
      </c>
      <c r="C13" s="65"/>
      <c r="D13" s="65"/>
      <c r="E13" s="68" t="s">
        <v>35</v>
      </c>
      <c r="F13" s="98" t="s">
        <v>78</v>
      </c>
      <c r="G13" s="84"/>
      <c r="H13" s="84" t="s">
        <v>37</v>
      </c>
      <c r="I13" s="82" t="s">
        <v>64</v>
      </c>
      <c r="J13" s="82" t="s">
        <v>70</v>
      </c>
      <c r="K13" s="88">
        <v>315322.67</v>
      </c>
      <c r="L13" s="86">
        <v>42174</v>
      </c>
      <c r="M13" s="86">
        <v>42174</v>
      </c>
      <c r="N13" s="87">
        <v>42905</v>
      </c>
      <c r="P13" s="8"/>
      <c r="Q13" s="8"/>
      <c r="R13" s="8"/>
      <c r="S13" s="8"/>
      <c r="T13" s="8"/>
      <c r="U13" s="8"/>
      <c r="V13" s="8"/>
      <c r="W13" s="8"/>
      <c r="Y13" s="8"/>
      <c r="Z13" s="8"/>
      <c r="AA13" s="8"/>
      <c r="AB13" s="8"/>
      <c r="AC13" s="8"/>
      <c r="AD13" s="8"/>
    </row>
    <row r="14" spans="1:30" s="7" customFormat="1" ht="57" x14ac:dyDescent="0.2">
      <c r="A14" s="81">
        <v>7</v>
      </c>
      <c r="B14" s="82" t="s">
        <v>74</v>
      </c>
      <c r="C14" s="65"/>
      <c r="D14" s="68"/>
      <c r="E14" s="68" t="s">
        <v>35</v>
      </c>
      <c r="F14" s="84" t="s">
        <v>79</v>
      </c>
      <c r="G14" s="84"/>
      <c r="H14" s="84" t="s">
        <v>38</v>
      </c>
      <c r="I14" s="89" t="s">
        <v>87</v>
      </c>
      <c r="J14" s="82" t="s">
        <v>71</v>
      </c>
      <c r="K14" s="85" t="s">
        <v>39</v>
      </c>
      <c r="L14" s="86">
        <v>42314</v>
      </c>
      <c r="M14" s="86">
        <v>42324</v>
      </c>
      <c r="N14" s="87">
        <v>43419</v>
      </c>
      <c r="P14" s="8"/>
      <c r="Q14" s="8"/>
      <c r="R14" s="8"/>
      <c r="S14" s="8"/>
      <c r="T14" s="8"/>
      <c r="U14" s="8"/>
      <c r="V14" s="8">
        <v>228580.4</v>
      </c>
      <c r="W14" s="8"/>
      <c r="X14" s="8"/>
      <c r="Y14" s="8"/>
      <c r="Z14" s="8"/>
      <c r="AA14" s="8"/>
      <c r="AB14" s="8"/>
      <c r="AC14" s="8"/>
      <c r="AD14" s="8"/>
    </row>
    <row r="15" spans="1:30" s="7" customFormat="1" ht="42.75" x14ac:dyDescent="0.2">
      <c r="A15" s="81">
        <v>8</v>
      </c>
      <c r="B15" s="82" t="s">
        <v>74</v>
      </c>
      <c r="C15" s="65"/>
      <c r="D15" s="68"/>
      <c r="E15" s="68" t="s">
        <v>35</v>
      </c>
      <c r="F15" s="84" t="s">
        <v>80</v>
      </c>
      <c r="G15" s="84"/>
      <c r="H15" s="84" t="s">
        <v>139</v>
      </c>
      <c r="I15" s="82" t="s">
        <v>65</v>
      </c>
      <c r="J15" s="82" t="s">
        <v>72</v>
      </c>
      <c r="K15" s="85">
        <v>4388879.6500000004</v>
      </c>
      <c r="L15" s="86">
        <v>42734</v>
      </c>
      <c r="M15" s="86">
        <v>42736</v>
      </c>
      <c r="N15" s="87">
        <v>42916</v>
      </c>
      <c r="P15" s="8"/>
      <c r="Q15" s="8"/>
      <c r="R15" s="8"/>
      <c r="S15" s="8"/>
      <c r="T15" s="8"/>
      <c r="U15" s="8"/>
      <c r="V15" s="8">
        <v>39787.61</v>
      </c>
      <c r="W15" s="8"/>
      <c r="X15" s="8"/>
      <c r="Y15" s="8"/>
      <c r="Z15" s="8"/>
      <c r="AA15" s="8"/>
      <c r="AB15" s="8"/>
      <c r="AC15" s="8"/>
      <c r="AD15" s="8"/>
    </row>
    <row r="16" spans="1:30" s="7" customFormat="1" ht="57" x14ac:dyDescent="0.2">
      <c r="A16" s="81">
        <v>9</v>
      </c>
      <c r="B16" s="82" t="s">
        <v>82</v>
      </c>
      <c r="C16" s="65"/>
      <c r="D16" s="68"/>
      <c r="E16" s="68" t="s">
        <v>35</v>
      </c>
      <c r="F16" s="84" t="s">
        <v>42</v>
      </c>
      <c r="G16" s="84"/>
      <c r="H16" s="84" t="s">
        <v>41</v>
      </c>
      <c r="I16" s="82" t="s">
        <v>43</v>
      </c>
      <c r="J16" s="82" t="s">
        <v>73</v>
      </c>
      <c r="K16" s="85" t="s">
        <v>40</v>
      </c>
      <c r="L16" s="86">
        <v>42340</v>
      </c>
      <c r="M16" s="86">
        <v>42340</v>
      </c>
      <c r="N16" s="87">
        <v>43465</v>
      </c>
      <c r="P16" s="8">
        <v>295447.46000000002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7" customFormat="1" ht="57" x14ac:dyDescent="0.2">
      <c r="A17" s="81">
        <v>10</v>
      </c>
      <c r="B17" s="82" t="s">
        <v>74</v>
      </c>
      <c r="C17" s="65"/>
      <c r="D17" s="68"/>
      <c r="E17" s="68" t="s">
        <v>35</v>
      </c>
      <c r="F17" s="84" t="s">
        <v>133</v>
      </c>
      <c r="G17" s="84"/>
      <c r="H17" s="84" t="s">
        <v>126</v>
      </c>
      <c r="I17" s="82" t="s">
        <v>131</v>
      </c>
      <c r="J17" s="82" t="s">
        <v>192</v>
      </c>
      <c r="K17" s="85">
        <v>720000</v>
      </c>
      <c r="L17" s="86">
        <v>42688</v>
      </c>
      <c r="M17" s="86">
        <v>42705</v>
      </c>
      <c r="N17" s="87">
        <v>43465</v>
      </c>
      <c r="P17" s="8"/>
      <c r="Q17" s="8"/>
      <c r="R17" s="8"/>
      <c r="S17" s="8"/>
      <c r="T17" s="8"/>
      <c r="U17" s="8"/>
      <c r="V17" s="8">
        <v>90000</v>
      </c>
      <c r="W17" s="8"/>
      <c r="X17" s="8"/>
      <c r="Y17" s="8"/>
      <c r="Z17" s="8"/>
      <c r="AA17" s="8"/>
      <c r="AB17" s="8"/>
      <c r="AC17" s="8"/>
      <c r="AD17" s="8"/>
    </row>
    <row r="18" spans="1:30" s="7" customFormat="1" ht="42.75" x14ac:dyDescent="0.2">
      <c r="A18" s="81">
        <v>11</v>
      </c>
      <c r="B18" s="82" t="s">
        <v>74</v>
      </c>
      <c r="C18" s="65"/>
      <c r="D18" s="68"/>
      <c r="E18" s="68" t="s">
        <v>35</v>
      </c>
      <c r="F18" s="84" t="s">
        <v>53</v>
      </c>
      <c r="G18" s="84"/>
      <c r="H18" s="84" t="s">
        <v>140</v>
      </c>
      <c r="I18" s="82" t="s">
        <v>141</v>
      </c>
      <c r="J18" s="82" t="s">
        <v>142</v>
      </c>
      <c r="K18" s="85">
        <v>45900</v>
      </c>
      <c r="L18" s="86">
        <v>42737</v>
      </c>
      <c r="M18" s="86">
        <v>42736</v>
      </c>
      <c r="N18" s="87">
        <v>43100</v>
      </c>
      <c r="P18" s="8"/>
      <c r="Q18" s="8"/>
      <c r="R18" s="8"/>
      <c r="S18" s="8"/>
      <c r="T18" s="8">
        <v>45900</v>
      </c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7" customFormat="1" ht="42.75" x14ac:dyDescent="0.2">
      <c r="A19" s="81">
        <v>12</v>
      </c>
      <c r="B19" s="82" t="s">
        <v>74</v>
      </c>
      <c r="C19" s="65"/>
      <c r="D19" s="68"/>
      <c r="E19" s="68" t="s">
        <v>35</v>
      </c>
      <c r="F19" s="84" t="s">
        <v>53</v>
      </c>
      <c r="G19" s="84"/>
      <c r="H19" s="84" t="s">
        <v>143</v>
      </c>
      <c r="I19" s="82" t="s">
        <v>144</v>
      </c>
      <c r="J19" s="82" t="s">
        <v>45</v>
      </c>
      <c r="K19" s="85">
        <v>40814.480000000003</v>
      </c>
      <c r="L19" s="86">
        <v>42737</v>
      </c>
      <c r="M19" s="86">
        <v>42736</v>
      </c>
      <c r="N19" s="87">
        <v>43100</v>
      </c>
      <c r="P19" s="8"/>
      <c r="Q19" s="8"/>
      <c r="R19" s="8"/>
      <c r="S19" s="8"/>
      <c r="T19" s="8">
        <v>40814.480000000003</v>
      </c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7" customFormat="1" ht="57" x14ac:dyDescent="0.2">
      <c r="A20" s="81">
        <v>13</v>
      </c>
      <c r="B20" s="80" t="s">
        <v>82</v>
      </c>
      <c r="C20" s="65"/>
      <c r="D20" s="68"/>
      <c r="E20" s="68" t="s">
        <v>35</v>
      </c>
      <c r="F20" s="84" t="s">
        <v>53</v>
      </c>
      <c r="G20" s="84"/>
      <c r="H20" s="84" t="s">
        <v>147</v>
      </c>
      <c r="I20" s="82" t="s">
        <v>145</v>
      </c>
      <c r="J20" s="82" t="s">
        <v>146</v>
      </c>
      <c r="K20" s="85">
        <v>40800.61</v>
      </c>
      <c r="L20" s="86">
        <v>42734</v>
      </c>
      <c r="M20" s="86">
        <v>42739</v>
      </c>
      <c r="N20" s="87">
        <v>42766</v>
      </c>
      <c r="P20" s="8"/>
      <c r="Q20" s="8"/>
      <c r="R20" s="8"/>
      <c r="S20" s="8">
        <v>15853.84</v>
      </c>
      <c r="T20" s="8">
        <v>24946.77</v>
      </c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7" customFormat="1" ht="156.75" x14ac:dyDescent="0.2">
      <c r="A21" s="81">
        <v>14</v>
      </c>
      <c r="B21" s="82" t="s">
        <v>120</v>
      </c>
      <c r="C21" s="65"/>
      <c r="D21" s="68"/>
      <c r="E21" s="68" t="s">
        <v>35</v>
      </c>
      <c r="F21" s="84" t="s">
        <v>53</v>
      </c>
      <c r="G21" s="84"/>
      <c r="H21" s="84" t="s">
        <v>148</v>
      </c>
      <c r="I21" s="82" t="s">
        <v>149</v>
      </c>
      <c r="J21" s="82" t="s">
        <v>134</v>
      </c>
      <c r="K21" s="85">
        <v>180000</v>
      </c>
      <c r="L21" s="86">
        <v>42737</v>
      </c>
      <c r="M21" s="86">
        <v>42736</v>
      </c>
      <c r="N21" s="87">
        <v>43100</v>
      </c>
      <c r="P21" s="8"/>
      <c r="Q21" s="8"/>
      <c r="R21" s="8"/>
      <c r="S21" s="8"/>
      <c r="T21" s="8">
        <v>30000</v>
      </c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7" customFormat="1" ht="85.5" x14ac:dyDescent="0.2">
      <c r="A22" s="81">
        <v>15</v>
      </c>
      <c r="B22" s="80" t="s">
        <v>82</v>
      </c>
      <c r="C22" s="65"/>
      <c r="D22" s="68"/>
      <c r="E22" s="68" t="s">
        <v>35</v>
      </c>
      <c r="F22" s="84" t="s">
        <v>61</v>
      </c>
      <c r="G22" s="84"/>
      <c r="H22" s="84" t="s">
        <v>151</v>
      </c>
      <c r="I22" s="82" t="s">
        <v>150</v>
      </c>
      <c r="J22" s="82" t="s">
        <v>152</v>
      </c>
      <c r="K22" s="85">
        <v>133080</v>
      </c>
      <c r="L22" s="86">
        <v>42737</v>
      </c>
      <c r="M22" s="86">
        <v>42736</v>
      </c>
      <c r="N22" s="87">
        <v>42794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7" customFormat="1" ht="171" x14ac:dyDescent="0.2">
      <c r="A23" s="81">
        <v>16</v>
      </c>
      <c r="B23" s="82" t="s">
        <v>74</v>
      </c>
      <c r="C23" s="65"/>
      <c r="D23" s="68"/>
      <c r="E23" s="68" t="s">
        <v>35</v>
      </c>
      <c r="F23" s="84" t="s">
        <v>156</v>
      </c>
      <c r="G23" s="84"/>
      <c r="H23" s="84" t="s">
        <v>154</v>
      </c>
      <c r="I23" s="82" t="s">
        <v>153</v>
      </c>
      <c r="J23" s="82" t="s">
        <v>155</v>
      </c>
      <c r="K23" s="85">
        <v>1680000</v>
      </c>
      <c r="L23" s="86">
        <v>42737</v>
      </c>
      <c r="M23" s="86">
        <v>42737</v>
      </c>
      <c r="N23" s="87">
        <v>43099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7" customFormat="1" ht="42.75" x14ac:dyDescent="0.2">
      <c r="A24" s="81">
        <v>17</v>
      </c>
      <c r="B24" s="80" t="s">
        <v>82</v>
      </c>
      <c r="C24" s="65"/>
      <c r="D24" s="68"/>
      <c r="E24" s="68" t="s">
        <v>35</v>
      </c>
      <c r="F24" s="84" t="s">
        <v>53</v>
      </c>
      <c r="G24" s="84"/>
      <c r="H24" s="84" t="s">
        <v>164</v>
      </c>
      <c r="I24" s="82" t="s">
        <v>51</v>
      </c>
      <c r="J24" s="82" t="s">
        <v>47</v>
      </c>
      <c r="K24" s="85">
        <v>182400</v>
      </c>
      <c r="L24" s="86">
        <v>42737</v>
      </c>
      <c r="M24" s="86">
        <v>42737</v>
      </c>
      <c r="N24" s="87">
        <v>43100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7" customFormat="1" ht="85.5" x14ac:dyDescent="0.2">
      <c r="A25" s="81">
        <v>18</v>
      </c>
      <c r="B25" s="82" t="s">
        <v>74</v>
      </c>
      <c r="C25" s="65"/>
      <c r="D25" s="68"/>
      <c r="E25" s="68" t="s">
        <v>35</v>
      </c>
      <c r="F25" s="84" t="s">
        <v>53</v>
      </c>
      <c r="G25" s="84"/>
      <c r="H25" s="84" t="s">
        <v>52</v>
      </c>
      <c r="I25" s="82" t="s">
        <v>50</v>
      </c>
      <c r="J25" s="82" t="s">
        <v>46</v>
      </c>
      <c r="K25" s="85">
        <v>120998.33620689657</v>
      </c>
      <c r="L25" s="86">
        <v>42377</v>
      </c>
      <c r="M25" s="86">
        <v>42377</v>
      </c>
      <c r="N25" s="87">
        <v>42916</v>
      </c>
      <c r="P25" s="8"/>
      <c r="Q25" s="8"/>
      <c r="R25" s="8"/>
      <c r="S25" s="8"/>
      <c r="T25" s="8">
        <v>13444.26</v>
      </c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7" customFormat="1" ht="71.25" x14ac:dyDescent="0.2">
      <c r="A26" s="81">
        <v>19</v>
      </c>
      <c r="B26" s="82" t="s">
        <v>74</v>
      </c>
      <c r="C26" s="65"/>
      <c r="D26" s="68"/>
      <c r="E26" s="68" t="s">
        <v>35</v>
      </c>
      <c r="F26" s="84" t="s">
        <v>132</v>
      </c>
      <c r="G26" s="84"/>
      <c r="H26" s="84" t="s">
        <v>166</v>
      </c>
      <c r="I26" s="82" t="s">
        <v>49</v>
      </c>
      <c r="J26" s="82" t="s">
        <v>48</v>
      </c>
      <c r="K26" s="85" t="s">
        <v>168</v>
      </c>
      <c r="L26" s="86">
        <v>42762</v>
      </c>
      <c r="M26" s="86">
        <v>42767</v>
      </c>
      <c r="N26" s="87">
        <v>43100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s="7" customFormat="1" ht="71.25" x14ac:dyDescent="0.2">
      <c r="A27" s="81">
        <v>20</v>
      </c>
      <c r="B27" s="82" t="s">
        <v>74</v>
      </c>
      <c r="C27" s="65"/>
      <c r="D27" s="68"/>
      <c r="E27" s="68" t="s">
        <v>35</v>
      </c>
      <c r="F27" s="84" t="s">
        <v>132</v>
      </c>
      <c r="G27" s="84"/>
      <c r="H27" s="84" t="s">
        <v>169</v>
      </c>
      <c r="I27" s="82" t="s">
        <v>167</v>
      </c>
      <c r="J27" s="82" t="s">
        <v>44</v>
      </c>
      <c r="K27" s="85">
        <v>264930.52</v>
      </c>
      <c r="L27" s="86">
        <v>42762</v>
      </c>
      <c r="M27" s="86">
        <v>42767</v>
      </c>
      <c r="N27" s="87">
        <v>43100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7" customFormat="1" ht="42.75" x14ac:dyDescent="0.2">
      <c r="A28" s="81">
        <v>21</v>
      </c>
      <c r="B28" s="82" t="s">
        <v>74</v>
      </c>
      <c r="C28" s="65"/>
      <c r="D28" s="68"/>
      <c r="E28" s="68" t="s">
        <v>35</v>
      </c>
      <c r="F28" s="84" t="s">
        <v>171</v>
      </c>
      <c r="G28" s="84"/>
      <c r="H28" s="84" t="s">
        <v>165</v>
      </c>
      <c r="I28" s="82" t="s">
        <v>51</v>
      </c>
      <c r="J28" s="82" t="s">
        <v>158</v>
      </c>
      <c r="K28" s="85">
        <v>104000</v>
      </c>
      <c r="L28" s="86">
        <v>42762</v>
      </c>
      <c r="M28" s="86">
        <v>42767</v>
      </c>
      <c r="N28" s="87">
        <v>43100</v>
      </c>
      <c r="P28" s="8"/>
      <c r="Q28" s="8"/>
      <c r="R28" s="8"/>
      <c r="S28" s="8"/>
      <c r="U28" s="8"/>
      <c r="V28" s="8">
        <v>31111.11</v>
      </c>
      <c r="W28" s="8"/>
      <c r="X28" s="8"/>
      <c r="Y28" s="8"/>
      <c r="Z28" s="8"/>
      <c r="AA28" s="8"/>
      <c r="AB28" s="8"/>
      <c r="AC28" s="8"/>
      <c r="AD28" s="8"/>
    </row>
    <row r="29" spans="1:30" s="7" customFormat="1" ht="57" x14ac:dyDescent="0.2">
      <c r="A29" s="81">
        <v>22</v>
      </c>
      <c r="B29" s="80" t="s">
        <v>82</v>
      </c>
      <c r="C29" s="65"/>
      <c r="D29" s="68"/>
      <c r="E29" s="68" t="s">
        <v>35</v>
      </c>
      <c r="F29" s="84" t="s">
        <v>132</v>
      </c>
      <c r="G29" s="84"/>
      <c r="H29" s="84" t="s">
        <v>170</v>
      </c>
      <c r="I29" s="82" t="s">
        <v>90</v>
      </c>
      <c r="J29" s="82" t="s">
        <v>91</v>
      </c>
      <c r="K29" s="85">
        <v>1801962.83</v>
      </c>
      <c r="L29" s="86">
        <v>42762</v>
      </c>
      <c r="M29" s="86">
        <v>42767</v>
      </c>
      <c r="N29" s="87">
        <v>43100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7" customFormat="1" ht="42.75" x14ac:dyDescent="0.2">
      <c r="A30" s="81">
        <v>23</v>
      </c>
      <c r="B30" s="82" t="s">
        <v>74</v>
      </c>
      <c r="C30" s="65"/>
      <c r="D30" s="68"/>
      <c r="E30" s="68" t="s">
        <v>35</v>
      </c>
      <c r="F30" s="84" t="s">
        <v>53</v>
      </c>
      <c r="G30" s="84"/>
      <c r="H30" s="84" t="s">
        <v>161</v>
      </c>
      <c r="I30" s="82" t="s">
        <v>172</v>
      </c>
      <c r="J30" s="82" t="s">
        <v>92</v>
      </c>
      <c r="K30" s="85">
        <v>45920</v>
      </c>
      <c r="L30" s="86">
        <v>42767</v>
      </c>
      <c r="M30" s="86">
        <v>42767</v>
      </c>
      <c r="N30" s="87">
        <v>42794</v>
      </c>
      <c r="P30" s="8"/>
      <c r="Q30" s="8"/>
      <c r="R30" s="8"/>
      <c r="S30" s="8"/>
      <c r="T30" s="8">
        <v>45920</v>
      </c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7" customFormat="1" ht="57" x14ac:dyDescent="0.2">
      <c r="A31" s="81">
        <v>24</v>
      </c>
      <c r="B31" s="82" t="s">
        <v>74</v>
      </c>
      <c r="C31" s="65"/>
      <c r="D31" s="68"/>
      <c r="E31" s="68" t="s">
        <v>35</v>
      </c>
      <c r="F31" s="84" t="s">
        <v>53</v>
      </c>
      <c r="G31" s="84"/>
      <c r="H31" s="84" t="s">
        <v>173</v>
      </c>
      <c r="I31" s="82" t="s">
        <v>174</v>
      </c>
      <c r="J31" s="82" t="s">
        <v>160</v>
      </c>
      <c r="K31" s="85" t="s">
        <v>54</v>
      </c>
      <c r="L31" s="86">
        <v>42767</v>
      </c>
      <c r="M31" s="86">
        <v>42767</v>
      </c>
      <c r="N31" s="87">
        <v>43098</v>
      </c>
      <c r="P31" s="8"/>
      <c r="Q31" s="8"/>
      <c r="R31" s="8"/>
      <c r="S31" s="8"/>
      <c r="T31" s="8">
        <v>23363.63</v>
      </c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7" customFormat="1" ht="85.5" x14ac:dyDescent="0.2">
      <c r="A32" s="81">
        <v>25</v>
      </c>
      <c r="B32" s="80" t="s">
        <v>74</v>
      </c>
      <c r="C32" s="65"/>
      <c r="D32" s="68"/>
      <c r="E32" s="68" t="s">
        <v>35</v>
      </c>
      <c r="F32" s="84" t="s">
        <v>53</v>
      </c>
      <c r="G32" s="84"/>
      <c r="H32" s="84" t="s">
        <v>55</v>
      </c>
      <c r="I32" s="82" t="s">
        <v>88</v>
      </c>
      <c r="J32" s="82" t="s">
        <v>56</v>
      </c>
      <c r="K32" s="85">
        <v>180000</v>
      </c>
      <c r="L32" s="86">
        <v>42437</v>
      </c>
      <c r="M32" s="86">
        <v>42437</v>
      </c>
      <c r="N32" s="87">
        <v>42794</v>
      </c>
      <c r="P32" s="8"/>
      <c r="Q32" s="8"/>
      <c r="R32" s="8"/>
      <c r="S32" s="8"/>
      <c r="T32" s="8">
        <v>30000</v>
      </c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s="7" customFormat="1" ht="57" x14ac:dyDescent="0.2">
      <c r="A33" s="81">
        <v>26</v>
      </c>
      <c r="B33" s="80" t="s">
        <v>74</v>
      </c>
      <c r="C33" s="65"/>
      <c r="E33" s="68" t="s">
        <v>35</v>
      </c>
      <c r="F33" s="84" t="s">
        <v>53</v>
      </c>
      <c r="G33" s="84"/>
      <c r="H33" s="84" t="s">
        <v>159</v>
      </c>
      <c r="I33" s="82" t="s">
        <v>177</v>
      </c>
      <c r="J33" s="82" t="s">
        <v>121</v>
      </c>
      <c r="K33" s="85">
        <v>65000</v>
      </c>
      <c r="L33" s="86">
        <v>42775</v>
      </c>
      <c r="M33" s="86">
        <v>42783</v>
      </c>
      <c r="N33" s="87">
        <v>42784</v>
      </c>
      <c r="P33" s="8"/>
      <c r="Q33" s="8"/>
      <c r="R33" s="8"/>
      <c r="S33" s="8"/>
      <c r="T33" s="8">
        <v>65000</v>
      </c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7" customFormat="1" ht="42.75" x14ac:dyDescent="0.2">
      <c r="A34" s="81">
        <v>27</v>
      </c>
      <c r="B34" s="80" t="s">
        <v>82</v>
      </c>
      <c r="C34" s="65"/>
      <c r="D34" s="68"/>
      <c r="E34" s="68" t="s">
        <v>35</v>
      </c>
      <c r="F34" s="84" t="s">
        <v>53</v>
      </c>
      <c r="G34" s="84"/>
      <c r="H34" s="84" t="s">
        <v>176</v>
      </c>
      <c r="I34" s="82" t="s">
        <v>178</v>
      </c>
      <c r="J34" s="82" t="s">
        <v>175</v>
      </c>
      <c r="K34" s="85">
        <v>241739.71</v>
      </c>
      <c r="L34" s="86">
        <v>42793</v>
      </c>
      <c r="M34" s="86">
        <v>42793</v>
      </c>
      <c r="N34" s="87">
        <v>42822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7" customFormat="1" ht="71.25" x14ac:dyDescent="0.2">
      <c r="A35" s="81">
        <v>28</v>
      </c>
      <c r="B35" s="80" t="s">
        <v>74</v>
      </c>
      <c r="C35" s="65"/>
      <c r="D35" s="68"/>
      <c r="E35" s="68" t="s">
        <v>35</v>
      </c>
      <c r="F35" s="84" t="s">
        <v>180</v>
      </c>
      <c r="G35" s="84"/>
      <c r="H35" s="84" t="s">
        <v>179</v>
      </c>
      <c r="I35" s="82" t="s">
        <v>181</v>
      </c>
      <c r="J35" s="82" t="s">
        <v>182</v>
      </c>
      <c r="K35" s="85">
        <v>275000</v>
      </c>
      <c r="L35" s="86">
        <v>42780</v>
      </c>
      <c r="M35" s="86">
        <v>42782</v>
      </c>
      <c r="N35" s="87">
        <v>43100</v>
      </c>
      <c r="P35" s="8"/>
      <c r="Q35" s="8"/>
      <c r="R35" s="8">
        <v>44550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7" customFormat="1" ht="42.75" x14ac:dyDescent="0.2">
      <c r="A36" s="81">
        <v>29</v>
      </c>
      <c r="B36" s="80" t="s">
        <v>74</v>
      </c>
      <c r="C36" s="65"/>
      <c r="D36" s="68"/>
      <c r="E36" s="68" t="s">
        <v>35</v>
      </c>
      <c r="F36" s="84" t="s">
        <v>53</v>
      </c>
      <c r="G36" s="84"/>
      <c r="H36" s="84" t="s">
        <v>185</v>
      </c>
      <c r="I36" s="82" t="s">
        <v>184</v>
      </c>
      <c r="J36" s="82" t="s">
        <v>183</v>
      </c>
      <c r="K36" s="85">
        <v>195300</v>
      </c>
      <c r="L36" s="86">
        <v>42795</v>
      </c>
      <c r="M36" s="86">
        <v>42795</v>
      </c>
      <c r="N36" s="87">
        <v>43098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s="7" customFormat="1" ht="42.75" x14ac:dyDescent="0.2">
      <c r="A37" s="81">
        <v>30</v>
      </c>
      <c r="B37" s="80" t="s">
        <v>74</v>
      </c>
      <c r="C37" s="65"/>
      <c r="D37" s="68"/>
      <c r="E37" s="68" t="s">
        <v>35</v>
      </c>
      <c r="F37" s="84" t="s">
        <v>53</v>
      </c>
      <c r="G37" s="84"/>
      <c r="H37" s="84" t="s">
        <v>187</v>
      </c>
      <c r="I37" s="82" t="s">
        <v>184</v>
      </c>
      <c r="J37" s="82" t="s">
        <v>188</v>
      </c>
      <c r="K37" s="85">
        <v>24900</v>
      </c>
      <c r="L37" s="86">
        <v>42795</v>
      </c>
      <c r="M37" s="86">
        <v>42795</v>
      </c>
      <c r="N37" s="87">
        <v>43098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s="7" customFormat="1" ht="85.5" x14ac:dyDescent="0.2">
      <c r="A38" s="81">
        <v>31</v>
      </c>
      <c r="B38" s="80" t="s">
        <v>74</v>
      </c>
      <c r="C38" s="65"/>
      <c r="D38" s="68"/>
      <c r="E38" s="68" t="s">
        <v>35</v>
      </c>
      <c r="F38" s="84" t="s">
        <v>53</v>
      </c>
      <c r="G38" s="84"/>
      <c r="H38" s="84" t="s">
        <v>186</v>
      </c>
      <c r="I38" s="82" t="s">
        <v>88</v>
      </c>
      <c r="J38" s="82" t="s">
        <v>56</v>
      </c>
      <c r="K38" s="85">
        <v>180000</v>
      </c>
      <c r="L38" s="86">
        <v>42795</v>
      </c>
      <c r="M38" s="86">
        <v>42795</v>
      </c>
      <c r="N38" s="87">
        <v>43098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s="7" customFormat="1" ht="71.25" x14ac:dyDescent="0.2">
      <c r="A39" s="81">
        <v>32</v>
      </c>
      <c r="B39" s="80" t="s">
        <v>82</v>
      </c>
      <c r="C39" s="65"/>
      <c r="D39" s="68"/>
      <c r="E39" s="68" t="s">
        <v>35</v>
      </c>
      <c r="F39" s="84" t="s">
        <v>93</v>
      </c>
      <c r="G39" s="84"/>
      <c r="H39" s="84" t="s">
        <v>94</v>
      </c>
      <c r="I39" s="82" t="s">
        <v>95</v>
      </c>
      <c r="J39" s="82" t="s">
        <v>96</v>
      </c>
      <c r="K39" s="85">
        <v>14234510.52586207</v>
      </c>
      <c r="L39" s="86">
        <v>42480</v>
      </c>
      <c r="M39" s="86">
        <v>42461</v>
      </c>
      <c r="N39" s="87">
        <v>43008</v>
      </c>
      <c r="P39" s="8">
        <v>1637208.52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s="7" customFormat="1" ht="71.25" x14ac:dyDescent="0.2">
      <c r="A40" s="81">
        <v>33</v>
      </c>
      <c r="B40" s="80" t="s">
        <v>82</v>
      </c>
      <c r="C40" s="65"/>
      <c r="D40" s="68"/>
      <c r="E40" s="68" t="s">
        <v>35</v>
      </c>
      <c r="F40" s="84" t="s">
        <v>97</v>
      </c>
      <c r="G40" s="84"/>
      <c r="H40" s="84" t="s">
        <v>98</v>
      </c>
      <c r="I40" s="82" t="s">
        <v>99</v>
      </c>
      <c r="J40" s="82" t="s">
        <v>100</v>
      </c>
      <c r="K40" s="85">
        <v>7109084.8793103453</v>
      </c>
      <c r="L40" s="86">
        <v>42461</v>
      </c>
      <c r="M40" s="86">
        <v>42491</v>
      </c>
      <c r="N40" s="87">
        <v>43585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s="7" customFormat="1" ht="42.75" x14ac:dyDescent="0.2">
      <c r="A41" s="81">
        <v>34</v>
      </c>
      <c r="B41" s="80" t="s">
        <v>74</v>
      </c>
      <c r="C41" s="65"/>
      <c r="D41" s="68"/>
      <c r="E41" s="68" t="s">
        <v>35</v>
      </c>
      <c r="F41" s="84" t="s">
        <v>53</v>
      </c>
      <c r="G41" s="84"/>
      <c r="H41" s="84" t="s">
        <v>189</v>
      </c>
      <c r="I41" s="82" t="s">
        <v>191</v>
      </c>
      <c r="J41" s="82" t="s">
        <v>190</v>
      </c>
      <c r="K41" s="85">
        <v>132000</v>
      </c>
      <c r="L41" s="86">
        <v>42845</v>
      </c>
      <c r="M41" s="86">
        <v>42849</v>
      </c>
      <c r="N41" s="87">
        <v>42853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s="7" customFormat="1" ht="57" x14ac:dyDescent="0.2">
      <c r="A42" s="81">
        <v>35</v>
      </c>
      <c r="B42" s="80" t="s">
        <v>74</v>
      </c>
      <c r="C42" s="65"/>
      <c r="D42" s="68"/>
      <c r="E42" s="68" t="s">
        <v>35</v>
      </c>
      <c r="F42" s="84" t="s">
        <v>101</v>
      </c>
      <c r="G42" s="84"/>
      <c r="H42" s="84" t="s">
        <v>102</v>
      </c>
      <c r="I42" s="82" t="s">
        <v>103</v>
      </c>
      <c r="J42" s="82" t="s">
        <v>104</v>
      </c>
      <c r="K42" s="85">
        <v>2401140</v>
      </c>
      <c r="L42" s="86">
        <v>42479</v>
      </c>
      <c r="M42" s="86">
        <v>41974</v>
      </c>
      <c r="N42" s="87">
        <v>43069</v>
      </c>
      <c r="P42" s="8">
        <f>67693*2</f>
        <v>135386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s="7" customFormat="1" ht="71.25" x14ac:dyDescent="0.2">
      <c r="A43" s="81">
        <v>36</v>
      </c>
      <c r="B43" s="80" t="s">
        <v>82</v>
      </c>
      <c r="C43" s="65"/>
      <c r="D43" s="68"/>
      <c r="E43" s="68" t="s">
        <v>35</v>
      </c>
      <c r="F43" s="84" t="s">
        <v>105</v>
      </c>
      <c r="G43" s="84"/>
      <c r="H43" s="84" t="s">
        <v>106</v>
      </c>
      <c r="I43" s="82" t="s">
        <v>107</v>
      </c>
      <c r="J43" s="82" t="s">
        <v>108</v>
      </c>
      <c r="K43" s="85">
        <v>6679089.8879310349</v>
      </c>
      <c r="L43" s="86">
        <v>42489</v>
      </c>
      <c r="M43" s="86">
        <v>42482</v>
      </c>
      <c r="N43" s="87">
        <v>42512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s="7" customFormat="1" ht="57" x14ac:dyDescent="0.2">
      <c r="A44" s="81">
        <v>37</v>
      </c>
      <c r="B44" s="80" t="s">
        <v>74</v>
      </c>
      <c r="C44" s="65"/>
      <c r="D44" s="68"/>
      <c r="E44" s="68" t="s">
        <v>35</v>
      </c>
      <c r="F44" s="84" t="s">
        <v>109</v>
      </c>
      <c r="G44" s="84"/>
      <c r="H44" s="84" t="s">
        <v>110</v>
      </c>
      <c r="I44" s="82" t="s">
        <v>111</v>
      </c>
      <c r="J44" s="82" t="s">
        <v>112</v>
      </c>
      <c r="K44" s="85">
        <v>686400</v>
      </c>
      <c r="L44" s="86">
        <v>42521</v>
      </c>
      <c r="M44" s="86">
        <v>42522</v>
      </c>
      <c r="N44" s="87">
        <v>43524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s="7" customFormat="1" ht="71.25" x14ac:dyDescent="0.2">
      <c r="A45" s="81">
        <v>38</v>
      </c>
      <c r="B45" s="80" t="s">
        <v>74</v>
      </c>
      <c r="C45" s="65"/>
      <c r="D45" s="68"/>
      <c r="E45" s="68" t="s">
        <v>35</v>
      </c>
      <c r="F45" s="84" t="s">
        <v>113</v>
      </c>
      <c r="G45" s="84"/>
      <c r="H45" s="84" t="s">
        <v>114</v>
      </c>
      <c r="I45" s="82" t="s">
        <v>115</v>
      </c>
      <c r="J45" s="82" t="s">
        <v>116</v>
      </c>
      <c r="K45" s="85">
        <v>1020237.66</v>
      </c>
      <c r="L45" s="86">
        <v>42430</v>
      </c>
      <c r="M45" s="86">
        <v>42430</v>
      </c>
      <c r="N45" s="87">
        <v>42795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s="7" customFormat="1" ht="57" x14ac:dyDescent="0.2">
      <c r="A46" s="81">
        <v>39</v>
      </c>
      <c r="B46" s="80" t="s">
        <v>74</v>
      </c>
      <c r="C46" s="65"/>
      <c r="D46" s="68"/>
      <c r="E46" s="68" t="s">
        <v>35</v>
      </c>
      <c r="F46" s="84" t="s">
        <v>117</v>
      </c>
      <c r="G46" s="84"/>
      <c r="H46" s="84" t="s">
        <v>118</v>
      </c>
      <c r="I46" s="82" t="s">
        <v>119</v>
      </c>
      <c r="J46" s="82" t="s">
        <v>104</v>
      </c>
      <c r="K46" s="85">
        <v>4496400</v>
      </c>
      <c r="L46" s="86">
        <v>42515</v>
      </c>
      <c r="M46" s="86">
        <v>42583</v>
      </c>
      <c r="N46" s="87">
        <v>43677</v>
      </c>
      <c r="P46" s="8">
        <f>124900*2</f>
        <v>249800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s="7" customFormat="1" ht="71.25" x14ac:dyDescent="0.2">
      <c r="A47" s="81">
        <v>40</v>
      </c>
      <c r="B47" s="80" t="s">
        <v>82</v>
      </c>
      <c r="C47" s="65"/>
      <c r="D47" s="68"/>
      <c r="E47" s="68" t="s">
        <v>35</v>
      </c>
      <c r="F47" s="84" t="s">
        <v>122</v>
      </c>
      <c r="G47" s="84"/>
      <c r="H47" s="84" t="s">
        <v>123</v>
      </c>
      <c r="I47" s="82" t="s">
        <v>124</v>
      </c>
      <c r="J47" s="82" t="s">
        <v>69</v>
      </c>
      <c r="K47" s="85" t="s">
        <v>125</v>
      </c>
      <c r="L47" s="86">
        <v>42537</v>
      </c>
      <c r="M47" s="86">
        <v>42537</v>
      </c>
      <c r="N47" s="87">
        <v>42847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s="7" customFormat="1" ht="42.75" x14ac:dyDescent="0.2">
      <c r="A48" s="81">
        <v>41</v>
      </c>
      <c r="B48" s="80" t="s">
        <v>74</v>
      </c>
      <c r="C48" s="65"/>
      <c r="D48" s="68"/>
      <c r="E48" s="68" t="s">
        <v>35</v>
      </c>
      <c r="F48" s="84" t="s">
        <v>132</v>
      </c>
      <c r="G48" s="84"/>
      <c r="H48" s="99" t="s">
        <v>136</v>
      </c>
      <c r="I48" s="82" t="s">
        <v>137</v>
      </c>
      <c r="J48" s="82" t="s">
        <v>135</v>
      </c>
      <c r="K48" s="85" t="s">
        <v>138</v>
      </c>
      <c r="L48" s="86">
        <v>42689</v>
      </c>
      <c r="M48" s="86">
        <v>42689</v>
      </c>
      <c r="N48" s="87">
        <v>43054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16" customFormat="1" ht="53.25" customHeight="1" thickBot="1" x14ac:dyDescent="0.25">
      <c r="A49" s="100">
        <v>42</v>
      </c>
      <c r="B49" s="93" t="s">
        <v>120</v>
      </c>
      <c r="C49" s="67"/>
      <c r="D49" s="69"/>
      <c r="E49" s="69" t="s">
        <v>35</v>
      </c>
      <c r="F49" s="93" t="s">
        <v>130</v>
      </c>
      <c r="G49" s="93"/>
      <c r="H49" s="94" t="s">
        <v>127</v>
      </c>
      <c r="I49" s="94" t="s">
        <v>128</v>
      </c>
      <c r="J49" s="94" t="s">
        <v>129</v>
      </c>
      <c r="K49" s="95">
        <v>489404.62</v>
      </c>
      <c r="L49" s="96">
        <v>42586</v>
      </c>
      <c r="M49" s="96">
        <v>42586</v>
      </c>
      <c r="N49" s="97">
        <v>42853</v>
      </c>
      <c r="P49" s="17"/>
      <c r="Q49" s="17"/>
      <c r="R49" s="17">
        <v>97880.92</v>
      </c>
      <c r="S49" s="17"/>
      <c r="T49" s="17"/>
      <c r="U49" s="17"/>
      <c r="V49" s="17"/>
      <c r="W49" s="17"/>
      <c r="X49" s="17"/>
      <c r="Y49" s="17"/>
      <c r="Z49" s="17"/>
      <c r="AA49" s="17"/>
      <c r="AB49" s="8"/>
      <c r="AC49" s="17"/>
      <c r="AD49" s="17"/>
    </row>
    <row r="50" spans="1:30" s="16" customFormat="1" ht="13.5" thickTop="1" x14ac:dyDescent="0.2">
      <c r="A50" s="18"/>
      <c r="B50" s="10"/>
      <c r="C50" s="19"/>
      <c r="D50" s="19"/>
      <c r="E50" s="19"/>
      <c r="F50" s="9"/>
      <c r="G50" s="9"/>
      <c r="H50" s="10"/>
      <c r="I50" s="13"/>
      <c r="J50" s="13"/>
      <c r="K50" s="14"/>
      <c r="L50" s="15"/>
      <c r="M50" s="20"/>
      <c r="N50" s="20"/>
      <c r="P50" s="17">
        <f t="shared" ref="P50:X50" si="0">SUM(P8:P49)</f>
        <v>2505671.89</v>
      </c>
      <c r="Q50" s="17">
        <f t="shared" si="0"/>
        <v>0</v>
      </c>
      <c r="R50" s="17">
        <f t="shared" si="0"/>
        <v>142430.91999999998</v>
      </c>
      <c r="S50" s="17">
        <f t="shared" si="0"/>
        <v>15853.84</v>
      </c>
      <c r="T50" s="17">
        <f t="shared" si="0"/>
        <v>319389.14</v>
      </c>
      <c r="U50" s="17">
        <f t="shared" si="0"/>
        <v>0</v>
      </c>
      <c r="V50" s="17">
        <f t="shared" si="0"/>
        <v>389479.12</v>
      </c>
      <c r="W50" s="17">
        <f t="shared" si="0"/>
        <v>625030.04</v>
      </c>
      <c r="X50" s="17">
        <f t="shared" si="0"/>
        <v>0</v>
      </c>
      <c r="Y50" s="17"/>
      <c r="Z50" s="17"/>
      <c r="AA50" s="17"/>
      <c r="AB50" s="17"/>
      <c r="AC50" s="17"/>
      <c r="AD50" s="17"/>
    </row>
    <row r="51" spans="1:30" s="16" customFormat="1" x14ac:dyDescent="0.2">
      <c r="A51" s="21"/>
      <c r="B51" s="22"/>
      <c r="C51" s="19"/>
      <c r="D51" s="19"/>
      <c r="E51" s="19"/>
      <c r="F51" s="9"/>
      <c r="G51" s="9"/>
      <c r="H51" s="22"/>
      <c r="I51" s="23"/>
      <c r="J51" s="22"/>
      <c r="K51" s="24"/>
      <c r="L51" s="25"/>
      <c r="M51" s="26"/>
      <c r="N51" s="25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s="16" customFormat="1" x14ac:dyDescent="0.2">
      <c r="A52" s="21"/>
      <c r="B52" s="22"/>
      <c r="C52" s="19"/>
      <c r="D52" s="19"/>
      <c r="E52" s="19"/>
      <c r="F52" s="9"/>
      <c r="G52" s="9"/>
      <c r="H52" s="22"/>
      <c r="I52" s="23"/>
      <c r="J52" s="22"/>
      <c r="K52" s="24"/>
      <c r="L52" s="25"/>
      <c r="M52" s="26"/>
      <c r="N52" s="26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s="7" customFormat="1" x14ac:dyDescent="0.2">
      <c r="A53" s="27"/>
      <c r="B53" s="28"/>
      <c r="C53" s="28"/>
      <c r="D53" s="28"/>
      <c r="E53" s="28"/>
      <c r="F53" s="29"/>
      <c r="G53" s="29"/>
      <c r="H53" s="29"/>
      <c r="I53" s="29"/>
      <c r="J53" s="29"/>
      <c r="K53" s="30"/>
      <c r="L53" s="31"/>
      <c r="M53" s="31"/>
      <c r="N53" s="31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s="7" customFormat="1" x14ac:dyDescent="0.2">
      <c r="A54" s="32"/>
      <c r="B54" s="28"/>
      <c r="C54" s="19"/>
      <c r="D54" s="19"/>
      <c r="E54" s="19"/>
      <c r="F54" s="125" t="s">
        <v>89</v>
      </c>
      <c r="G54" s="125"/>
      <c r="H54" s="125"/>
      <c r="I54" s="125"/>
      <c r="J54" s="125"/>
      <c r="K54" s="33"/>
      <c r="L54" s="31"/>
      <c r="M54" s="34"/>
      <c r="N54" s="34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s="7" customFormat="1" x14ac:dyDescent="0.2">
      <c r="A55" s="32"/>
      <c r="B55" s="28"/>
      <c r="C55" s="75"/>
      <c r="D55" s="75"/>
      <c r="E55" s="75"/>
      <c r="F55" s="125" t="s">
        <v>25</v>
      </c>
      <c r="G55" s="125"/>
      <c r="H55" s="125"/>
      <c r="I55" s="125"/>
      <c r="J55" s="125"/>
      <c r="K55" s="75"/>
      <c r="L55" s="11"/>
      <c r="M55" s="11"/>
      <c r="N55" s="25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s="7" customFormat="1" x14ac:dyDescent="0.2">
      <c r="A56" s="32"/>
      <c r="B56" s="28"/>
      <c r="C56" s="126"/>
      <c r="D56" s="126"/>
      <c r="E56" s="126"/>
      <c r="F56" s="126"/>
      <c r="G56" s="75"/>
      <c r="H56" s="75"/>
      <c r="I56" s="35"/>
      <c r="J56" s="126"/>
      <c r="K56" s="126"/>
      <c r="L56" s="126"/>
      <c r="M56" s="126"/>
      <c r="N56" s="36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s="7" customFormat="1" ht="36" customHeight="1" x14ac:dyDescent="0.2">
      <c r="A57" s="32"/>
      <c r="B57" s="28"/>
      <c r="C57" s="28"/>
      <c r="D57" s="28"/>
      <c r="E57" s="28"/>
      <c r="F57" s="120"/>
      <c r="G57" s="120"/>
      <c r="H57" s="120"/>
      <c r="I57" s="120"/>
      <c r="J57" s="37"/>
      <c r="K57" s="37"/>
      <c r="L57" s="38"/>
      <c r="M57" s="38"/>
      <c r="N57" s="39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s="46" customFormat="1" x14ac:dyDescent="0.2">
      <c r="A58" s="40"/>
      <c r="B58" s="41"/>
      <c r="C58" s="41"/>
      <c r="D58" s="41"/>
      <c r="E58" s="41"/>
      <c r="F58" s="41"/>
      <c r="G58" s="41"/>
      <c r="H58" s="41"/>
      <c r="I58" s="41"/>
      <c r="J58" s="42"/>
      <c r="K58" s="43"/>
      <c r="L58" s="44"/>
      <c r="M58" s="45"/>
      <c r="N58" s="45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s="46" customFormat="1" x14ac:dyDescent="0.2">
      <c r="A59" s="40"/>
      <c r="B59" s="41"/>
      <c r="C59" s="41"/>
      <c r="D59" s="41"/>
      <c r="E59" s="41"/>
      <c r="F59" s="41"/>
      <c r="G59" s="41"/>
      <c r="H59" s="41"/>
      <c r="I59" s="41"/>
      <c r="J59" s="42"/>
      <c r="K59" s="43"/>
      <c r="L59" s="44"/>
      <c r="M59" s="45"/>
      <c r="N59" s="45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s="46" customFormat="1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2"/>
      <c r="K60" s="43"/>
      <c r="L60" s="44"/>
      <c r="M60" s="45"/>
      <c r="N60" s="45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s="50" customFormat="1" ht="15" x14ac:dyDescent="0.2">
      <c r="A61" s="40"/>
      <c r="B61" s="41"/>
      <c r="C61" s="41"/>
      <c r="D61" s="41"/>
      <c r="E61" s="41"/>
      <c r="F61" s="41"/>
      <c r="G61" s="41"/>
      <c r="H61" s="41"/>
      <c r="I61" s="41"/>
      <c r="J61" s="42"/>
      <c r="K61" s="47" t="s">
        <v>26</v>
      </c>
      <c r="L61" s="48">
        <v>300761.64</v>
      </c>
      <c r="N61" s="41"/>
      <c r="P61" s="12"/>
      <c r="Q61" s="12"/>
      <c r="R61" s="12"/>
      <c r="S61" s="12"/>
      <c r="T61" s="12"/>
      <c r="X61" s="12"/>
      <c r="Y61" s="12"/>
      <c r="Z61" s="12"/>
      <c r="AA61" s="12"/>
      <c r="AB61" s="12"/>
      <c r="AC61" s="12"/>
      <c r="AD61" s="12"/>
    </row>
    <row r="62" spans="1:30" s="50" customFormat="1" ht="15" x14ac:dyDescent="0.2">
      <c r="A62" s="40"/>
      <c r="B62" s="41"/>
      <c r="C62" s="41"/>
      <c r="D62" s="41"/>
      <c r="E62" s="41"/>
      <c r="F62" s="41"/>
      <c r="G62" s="41"/>
      <c r="H62" s="41"/>
      <c r="I62" s="41"/>
      <c r="J62" s="42"/>
      <c r="K62" s="47" t="s">
        <v>27</v>
      </c>
      <c r="L62" s="48">
        <v>4477065.45</v>
      </c>
      <c r="M62" s="48"/>
      <c r="N62" s="51"/>
      <c r="P62" s="12"/>
      <c r="Q62" s="12"/>
      <c r="R62" s="12"/>
      <c r="S62" s="12"/>
      <c r="T62" s="12"/>
      <c r="X62" s="12"/>
      <c r="Y62" s="12"/>
      <c r="Z62" s="12"/>
      <c r="AA62" s="12"/>
      <c r="AB62" s="12"/>
      <c r="AC62" s="12"/>
      <c r="AD62" s="12"/>
    </row>
    <row r="63" spans="1:30" s="50" customFormat="1" ht="15" x14ac:dyDescent="0.2">
      <c r="A63" s="40"/>
      <c r="B63" s="41"/>
      <c r="C63" s="41"/>
      <c r="D63" s="41"/>
      <c r="E63" s="41"/>
      <c r="F63" s="41"/>
      <c r="G63" s="41"/>
      <c r="H63" s="41"/>
      <c r="I63" s="41"/>
      <c r="J63" s="42"/>
      <c r="K63" s="47"/>
      <c r="L63" s="48">
        <f>L61+L62</f>
        <v>4777827.09</v>
      </c>
      <c r="M63" s="49"/>
      <c r="N63" s="45"/>
      <c r="P63" s="12"/>
      <c r="Q63" s="12"/>
      <c r="R63" s="12"/>
      <c r="S63" s="12"/>
      <c r="T63" s="12"/>
      <c r="X63" s="12"/>
      <c r="Y63" s="12"/>
      <c r="Z63" s="12"/>
      <c r="AA63" s="12"/>
      <c r="AB63" s="12"/>
      <c r="AC63" s="12"/>
      <c r="AD63" s="12"/>
    </row>
    <row r="64" spans="1:30" s="50" customFormat="1" ht="15" x14ac:dyDescent="0.2">
      <c r="A64" s="40"/>
      <c r="B64" s="41"/>
      <c r="C64" s="41"/>
      <c r="D64" s="41"/>
      <c r="E64" s="41"/>
      <c r="F64" s="41"/>
      <c r="G64" s="41"/>
      <c r="H64" s="41"/>
      <c r="I64" s="41"/>
      <c r="J64" s="42"/>
      <c r="K64" s="47"/>
      <c r="L64" s="48"/>
      <c r="M64" s="45"/>
      <c r="N64" s="45"/>
      <c r="P64" s="12"/>
      <c r="Q64" s="12"/>
      <c r="R64" s="12"/>
      <c r="S64" s="12"/>
      <c r="T64" s="12"/>
      <c r="X64" s="12"/>
      <c r="Y64" s="12"/>
      <c r="Z64" s="12"/>
      <c r="AA64" s="12"/>
      <c r="AB64" s="12"/>
      <c r="AC64" s="12"/>
      <c r="AD64" s="12"/>
    </row>
    <row r="65" spans="1:30" s="50" customFormat="1" ht="15" x14ac:dyDescent="0.2">
      <c r="A65" s="40"/>
      <c r="B65" s="41"/>
      <c r="C65" s="41"/>
      <c r="D65" s="41"/>
      <c r="E65" s="41"/>
      <c r="F65" s="41"/>
      <c r="G65" s="41"/>
      <c r="H65" s="41"/>
      <c r="I65" s="41"/>
      <c r="J65" s="42"/>
      <c r="K65" s="47"/>
      <c r="L65" s="48"/>
      <c r="M65" s="45"/>
      <c r="N65" s="45"/>
      <c r="P65" s="12"/>
      <c r="Q65" s="12"/>
      <c r="R65" s="12"/>
      <c r="S65" s="12"/>
      <c r="T65" s="12"/>
      <c r="X65" s="12"/>
      <c r="Y65" s="12"/>
      <c r="Z65" s="12"/>
      <c r="AA65" s="12"/>
      <c r="AB65" s="12"/>
      <c r="AC65" s="12"/>
      <c r="AD65" s="12"/>
    </row>
    <row r="66" spans="1:30" s="50" customFormat="1" ht="15" x14ac:dyDescent="0.2">
      <c r="A66" s="40"/>
      <c r="B66" s="41"/>
      <c r="C66" s="41"/>
      <c r="D66" s="41"/>
      <c r="E66" s="41"/>
      <c r="F66" s="41"/>
      <c r="G66" s="41"/>
      <c r="H66" s="41"/>
      <c r="I66" s="41"/>
      <c r="J66" s="42"/>
      <c r="K66" s="47" t="s">
        <v>28</v>
      </c>
      <c r="L66" s="48">
        <f>L61-Q50-U50</f>
        <v>300761.64</v>
      </c>
      <c r="M66" s="51" t="s">
        <v>29</v>
      </c>
      <c r="N66" s="45"/>
      <c r="P66" s="12"/>
      <c r="Q66" s="12"/>
      <c r="R66" s="12"/>
      <c r="S66" s="12"/>
      <c r="T66" s="12"/>
      <c r="X66" s="12"/>
      <c r="Y66" s="12"/>
      <c r="Z66" s="12"/>
      <c r="AA66" s="12"/>
      <c r="AB66" s="12"/>
      <c r="AC66" s="12"/>
      <c r="AD66" s="12"/>
    </row>
    <row r="67" spans="1:30" s="50" customFormat="1" ht="15" x14ac:dyDescent="0.2">
      <c r="A67" s="40"/>
      <c r="B67" s="41"/>
      <c r="C67" s="41"/>
      <c r="D67" s="41"/>
      <c r="E67" s="41"/>
      <c r="F67" s="41"/>
      <c r="G67" s="41"/>
      <c r="H67" s="41"/>
      <c r="I67" s="41"/>
      <c r="J67" s="42"/>
      <c r="K67" s="47" t="s">
        <v>30</v>
      </c>
      <c r="L67" s="48">
        <f>L62-P50-R50-V50-W50-X50</f>
        <v>814453.48</v>
      </c>
      <c r="M67" s="51" t="s">
        <v>31</v>
      </c>
      <c r="N67" s="45"/>
      <c r="P67" s="12"/>
      <c r="Q67" s="12"/>
      <c r="R67" s="12"/>
      <c r="S67" s="12"/>
      <c r="T67" s="12"/>
      <c r="X67" s="12"/>
      <c r="Y67" s="12"/>
      <c r="Z67" s="12"/>
      <c r="AA67" s="12"/>
      <c r="AB67" s="12"/>
      <c r="AC67" s="12"/>
      <c r="AD67" s="12"/>
    </row>
    <row r="68" spans="1:30" s="50" customFormat="1" ht="15" x14ac:dyDescent="0.2">
      <c r="A68" s="40"/>
      <c r="B68" s="41"/>
      <c r="C68" s="41"/>
      <c r="D68" s="41"/>
      <c r="E68" s="41"/>
      <c r="F68" s="41"/>
      <c r="G68" s="41"/>
      <c r="H68" s="41"/>
      <c r="I68" s="41"/>
      <c r="J68" s="42"/>
      <c r="K68" s="47"/>
      <c r="L68" s="48">
        <f>SUM(L66:L67)</f>
        <v>1115215.1200000001</v>
      </c>
      <c r="M68" s="51"/>
      <c r="N68" s="45"/>
      <c r="P68" s="12"/>
      <c r="Q68" s="12"/>
      <c r="R68" s="12"/>
      <c r="S68" s="12"/>
      <c r="T68" s="12"/>
      <c r="X68" s="12"/>
      <c r="Y68" s="12"/>
      <c r="Z68" s="12"/>
      <c r="AA68" s="12"/>
      <c r="AB68" s="12"/>
      <c r="AC68" s="12"/>
      <c r="AD68" s="12"/>
    </row>
    <row r="69" spans="1:30" s="50" customFormat="1" ht="15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2"/>
      <c r="K69" s="47"/>
      <c r="L69" s="48"/>
      <c r="M69" s="45"/>
      <c r="N69" s="45"/>
      <c r="P69" s="12"/>
      <c r="Q69" s="12"/>
      <c r="R69" s="12"/>
      <c r="S69" s="12"/>
      <c r="T69" s="12"/>
      <c r="X69" s="12"/>
      <c r="Y69" s="12"/>
      <c r="Z69" s="12"/>
      <c r="AA69" s="12"/>
      <c r="AB69" s="12"/>
      <c r="AC69" s="12"/>
      <c r="AD69" s="12"/>
    </row>
    <row r="70" spans="1:30" s="46" customFormat="1" ht="14.25" x14ac:dyDescent="0.2">
      <c r="A70" s="40"/>
      <c r="B70" s="41"/>
      <c r="C70" s="41"/>
      <c r="D70" s="41"/>
      <c r="E70" s="41"/>
      <c r="F70" s="41"/>
      <c r="G70" s="41"/>
      <c r="H70" s="41"/>
      <c r="I70" s="41"/>
      <c r="J70" s="42"/>
      <c r="K70" s="52"/>
      <c r="L70" s="53"/>
      <c r="M70" s="49"/>
      <c r="N70" s="45"/>
      <c r="P70" s="12"/>
      <c r="Q70" s="12"/>
      <c r="R70" s="12"/>
      <c r="S70" s="12"/>
      <c r="T70" s="12"/>
      <c r="X70" s="12"/>
      <c r="Y70" s="12"/>
      <c r="Z70" s="12"/>
      <c r="AA70" s="12"/>
      <c r="AB70" s="12"/>
      <c r="AC70" s="12"/>
      <c r="AD70" s="12"/>
    </row>
    <row r="71" spans="1:30" s="46" customFormat="1" ht="14.25" x14ac:dyDescent="0.2">
      <c r="A71" s="40"/>
      <c r="B71" s="41"/>
      <c r="C71" s="41"/>
      <c r="D71" s="41"/>
      <c r="E71" s="41"/>
      <c r="F71" s="41"/>
      <c r="G71" s="41"/>
      <c r="H71" s="41"/>
      <c r="I71" s="41"/>
      <c r="J71" s="42"/>
      <c r="K71" s="47" t="s">
        <v>32</v>
      </c>
      <c r="L71" s="48">
        <f>L66+L67+R50</f>
        <v>1257646.04</v>
      </c>
      <c r="M71" s="45"/>
      <c r="N71" s="45"/>
      <c r="P71" s="12"/>
      <c r="Q71" s="12"/>
      <c r="R71" s="12"/>
      <c r="S71" s="12"/>
      <c r="T71" s="12"/>
      <c r="X71" s="12"/>
      <c r="Y71" s="12"/>
      <c r="Z71" s="12"/>
      <c r="AA71" s="12"/>
      <c r="AB71" s="12"/>
      <c r="AC71" s="12"/>
      <c r="AD71" s="12"/>
    </row>
    <row r="72" spans="1:30" s="46" customFormat="1" ht="14.25" x14ac:dyDescent="0.2">
      <c r="A72" s="40"/>
      <c r="B72" s="41"/>
      <c r="C72" s="41"/>
      <c r="D72" s="41"/>
      <c r="E72" s="41"/>
      <c r="F72" s="41"/>
      <c r="G72" s="41"/>
      <c r="H72" s="41"/>
      <c r="I72" s="41"/>
      <c r="J72" s="42"/>
      <c r="K72" s="47"/>
      <c r="L72" s="48"/>
      <c r="M72" s="51"/>
      <c r="N72" s="45"/>
      <c r="P72" s="12"/>
      <c r="Q72" s="12"/>
      <c r="R72" s="12"/>
      <c r="S72" s="12"/>
      <c r="T72" s="12"/>
      <c r="X72" s="12"/>
      <c r="Y72" s="12"/>
      <c r="Z72" s="12"/>
      <c r="AA72" s="12"/>
      <c r="AB72" s="12"/>
      <c r="AC72" s="12"/>
      <c r="AD72" s="12"/>
    </row>
    <row r="73" spans="1:30" s="46" customFormat="1" ht="14.25" x14ac:dyDescent="0.2">
      <c r="A73" s="40"/>
      <c r="B73" s="41"/>
      <c r="C73" s="41"/>
      <c r="D73" s="41"/>
      <c r="E73" s="41"/>
      <c r="F73" s="41"/>
      <c r="G73" s="41"/>
      <c r="H73" s="41"/>
      <c r="I73" s="41"/>
      <c r="J73" s="42"/>
      <c r="K73" s="47"/>
      <c r="L73" s="54"/>
      <c r="M73" s="45"/>
      <c r="N73" s="45"/>
      <c r="P73" s="12"/>
      <c r="Q73" s="12"/>
      <c r="R73" s="12"/>
      <c r="S73" s="12"/>
      <c r="T73" s="12"/>
      <c r="X73" s="12"/>
      <c r="Y73" s="12"/>
      <c r="Z73" s="12"/>
      <c r="AA73" s="12"/>
      <c r="AB73" s="12"/>
      <c r="AC73" s="12"/>
      <c r="AD73" s="12"/>
    </row>
    <row r="74" spans="1:30" s="46" customFormat="1" ht="14.25" x14ac:dyDescent="0.2">
      <c r="A74" s="40"/>
      <c r="B74" s="41"/>
      <c r="C74" s="41"/>
      <c r="D74" s="41"/>
      <c r="E74" s="41"/>
      <c r="F74" s="41"/>
      <c r="G74" s="41"/>
      <c r="H74" s="41"/>
      <c r="I74" s="41"/>
      <c r="J74" s="42"/>
      <c r="K74" s="47" t="s">
        <v>33</v>
      </c>
      <c r="L74" s="48">
        <f>L66+L67</f>
        <v>1115215.1200000001</v>
      </c>
      <c r="M74" s="45"/>
      <c r="N74" s="45"/>
      <c r="P74" s="12"/>
      <c r="Q74" s="12"/>
      <c r="R74" s="12"/>
      <c r="S74" s="12"/>
      <c r="T74" s="12"/>
      <c r="X74" s="12"/>
      <c r="Y74" s="12"/>
      <c r="Z74" s="12"/>
      <c r="AA74" s="12"/>
      <c r="AB74" s="12"/>
      <c r="AC74" s="12"/>
      <c r="AD74" s="12"/>
    </row>
    <row r="75" spans="1:30" s="46" customFormat="1" x14ac:dyDescent="0.2">
      <c r="A75" s="40"/>
      <c r="B75" s="41"/>
      <c r="C75" s="41"/>
      <c r="D75" s="41"/>
      <c r="E75" s="41"/>
      <c r="F75" s="41"/>
      <c r="G75" s="41"/>
      <c r="H75" s="41"/>
      <c r="I75" s="41"/>
      <c r="J75" s="42"/>
      <c r="M75" s="45"/>
      <c r="N75" s="45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s="46" customFormat="1" ht="14.25" x14ac:dyDescent="0.2">
      <c r="A76" s="40"/>
      <c r="B76" s="41"/>
      <c r="C76" s="41"/>
      <c r="D76" s="41"/>
      <c r="E76" s="41"/>
      <c r="F76" s="41"/>
      <c r="G76" s="41"/>
      <c r="H76" s="41"/>
      <c r="I76" s="41"/>
      <c r="J76" s="42"/>
      <c r="K76" s="47"/>
      <c r="L76" s="54"/>
      <c r="M76" s="45"/>
      <c r="N76" s="45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s="61" customFormat="1" ht="14.25" x14ac:dyDescent="0.2">
      <c r="A77" s="55"/>
      <c r="B77" s="56"/>
      <c r="C77" s="56"/>
      <c r="D77" s="56"/>
      <c r="E77" s="56"/>
      <c r="F77" s="3"/>
      <c r="G77" s="3"/>
      <c r="H77" s="3"/>
      <c r="I77" s="3"/>
      <c r="J77" s="4"/>
      <c r="K77" s="57"/>
      <c r="L77" s="58"/>
      <c r="M77" s="59"/>
      <c r="N77" s="59"/>
      <c r="O77" s="1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s="61" customFormat="1" ht="14.25" x14ac:dyDescent="0.2">
      <c r="A78" s="55"/>
      <c r="B78" s="56"/>
      <c r="C78" s="56"/>
      <c r="D78" s="56"/>
      <c r="E78" s="56"/>
      <c r="F78" s="3"/>
      <c r="G78" s="3"/>
      <c r="H78" s="3"/>
      <c r="I78" s="3"/>
      <c r="J78" s="4"/>
      <c r="K78" s="57"/>
      <c r="L78" s="62"/>
      <c r="M78" s="59"/>
      <c r="N78" s="59"/>
      <c r="O78" s="1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</row>
    <row r="79" spans="1:30" s="61" customFormat="1" x14ac:dyDescent="0.2">
      <c r="A79" s="55"/>
      <c r="B79" s="56"/>
      <c r="C79" s="56"/>
      <c r="D79" s="56"/>
      <c r="E79" s="56"/>
      <c r="F79" s="3"/>
      <c r="G79" s="3"/>
      <c r="H79" s="3"/>
      <c r="I79" s="3"/>
      <c r="J79" s="4"/>
      <c r="K79" s="5"/>
      <c r="L79" s="6"/>
      <c r="M79" s="59"/>
      <c r="N79" s="59"/>
      <c r="O79" s="1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</row>
    <row r="80" spans="1:30" s="61" customFormat="1" x14ac:dyDescent="0.2">
      <c r="A80" s="55"/>
      <c r="B80" s="56"/>
      <c r="C80" s="56"/>
      <c r="D80" s="56"/>
      <c r="E80" s="56"/>
      <c r="F80" s="3"/>
      <c r="G80" s="3"/>
      <c r="H80" s="3"/>
      <c r="I80" s="3"/>
      <c r="J80" s="4"/>
      <c r="K80" s="5"/>
      <c r="L80" s="6"/>
      <c r="M80" s="59"/>
      <c r="N80" s="59"/>
      <c r="O80" s="1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</row>
    <row r="81" spans="1:30" s="61" customFormat="1" x14ac:dyDescent="0.2">
      <c r="A81" s="55"/>
      <c r="B81" s="56"/>
      <c r="C81" s="56"/>
      <c r="D81" s="56"/>
      <c r="E81" s="56"/>
      <c r="F81" s="3"/>
      <c r="G81" s="3"/>
      <c r="H81" s="3"/>
      <c r="I81" s="3"/>
      <c r="J81" s="4"/>
      <c r="K81" s="5"/>
      <c r="L81" s="6"/>
      <c r="M81" s="59"/>
      <c r="N81" s="59"/>
      <c r="O81" s="1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</row>
  </sheetData>
  <mergeCells count="18">
    <mergeCell ref="A1:N1"/>
    <mergeCell ref="A2:N2"/>
    <mergeCell ref="A3:N3"/>
    <mergeCell ref="A4:N4"/>
    <mergeCell ref="A6:A7"/>
    <mergeCell ref="B6:B7"/>
    <mergeCell ref="C6:E6"/>
    <mergeCell ref="F6:F7"/>
    <mergeCell ref="H6:H7"/>
    <mergeCell ref="I6:I7"/>
    <mergeCell ref="F57:I57"/>
    <mergeCell ref="J6:J7"/>
    <mergeCell ref="K6:K7"/>
    <mergeCell ref="M6:N6"/>
    <mergeCell ref="F54:J54"/>
    <mergeCell ref="F55:J55"/>
    <mergeCell ref="C56:F56"/>
    <mergeCell ref="J56:M56"/>
  </mergeCells>
  <printOptions horizontalCentered="1"/>
  <pageMargins left="0" right="0" top="0" bottom="0" header="0.19685039370078741" footer="0"/>
  <pageSetup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topLeftCell="A67" workbookViewId="0">
      <selection activeCell="I85" sqref="I85"/>
    </sheetView>
  </sheetViews>
  <sheetFormatPr baseColWidth="10" defaultRowHeight="12.75" x14ac:dyDescent="0.2"/>
  <cols>
    <col min="11" max="11" width="25.28515625" bestFit="1" customWidth="1"/>
    <col min="12" max="12" width="14.140625" bestFit="1" customWidth="1"/>
    <col min="15" max="15" width="0" hidden="1" customWidth="1"/>
    <col min="16" max="16" width="13.42578125" bestFit="1" customWidth="1"/>
    <col min="22" max="22" width="15.140625" bestFit="1" customWidth="1"/>
  </cols>
  <sheetData>
    <row r="1" spans="1:24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"/>
      <c r="P1" s="2"/>
      <c r="Q1" s="2"/>
      <c r="R1" s="2"/>
      <c r="S1" s="2"/>
      <c r="T1" s="2"/>
      <c r="U1" s="2"/>
      <c r="V1" s="2"/>
      <c r="W1" s="2"/>
      <c r="X1" s="2"/>
    </row>
    <row r="2" spans="1:24" x14ac:dyDescent="0.2">
      <c r="A2" s="127" t="s">
        <v>162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"/>
      <c r="P2" s="2"/>
      <c r="Q2" s="2"/>
      <c r="R2" s="2"/>
      <c r="S2" s="2"/>
      <c r="T2" s="2"/>
      <c r="U2" s="2"/>
      <c r="V2" s="2"/>
      <c r="W2" s="2"/>
      <c r="X2" s="2"/>
    </row>
    <row r="3" spans="1:24" x14ac:dyDescent="0.2">
      <c r="A3" s="127" t="s">
        <v>266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"/>
      <c r="P3" s="2"/>
      <c r="Q3" s="2"/>
      <c r="R3" s="2"/>
      <c r="S3" s="2"/>
      <c r="T3" s="2"/>
      <c r="U3" s="2"/>
      <c r="V3" s="2"/>
      <c r="W3" s="2"/>
      <c r="X3" s="2"/>
    </row>
    <row r="4" spans="1:24" x14ac:dyDescent="0.2">
      <c r="A4" s="127" t="s">
        <v>36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"/>
      <c r="P4" s="2"/>
      <c r="Q4" s="2"/>
      <c r="R4" s="2"/>
      <c r="S4" s="2"/>
      <c r="T4" s="2"/>
      <c r="U4" s="2"/>
      <c r="V4" s="2"/>
      <c r="W4" s="2"/>
      <c r="X4" s="2"/>
    </row>
    <row r="5" spans="1:24" ht="13.5" thickBot="1" x14ac:dyDescent="0.25">
      <c r="A5" s="70"/>
      <c r="B5" s="3"/>
      <c r="C5" s="3"/>
      <c r="D5" s="3"/>
      <c r="E5" s="3"/>
      <c r="F5" s="3"/>
      <c r="G5" s="3"/>
      <c r="H5" s="3"/>
      <c r="I5" s="3"/>
      <c r="J5" s="4"/>
      <c r="K5" s="5"/>
      <c r="L5" s="6"/>
      <c r="M5" s="71"/>
      <c r="N5" s="71"/>
      <c r="O5" s="1"/>
      <c r="P5" s="2"/>
      <c r="Q5" s="2"/>
      <c r="R5" s="2"/>
      <c r="S5" s="2"/>
      <c r="T5" s="2"/>
      <c r="U5" s="2"/>
      <c r="V5" s="2"/>
      <c r="W5" s="2"/>
      <c r="X5" s="2"/>
    </row>
    <row r="6" spans="1:24" ht="14.25" thickTop="1" thickBot="1" x14ac:dyDescent="0.25">
      <c r="A6" s="121" t="s">
        <v>1</v>
      </c>
      <c r="B6" s="121" t="s">
        <v>2</v>
      </c>
      <c r="C6" s="128" t="s">
        <v>3</v>
      </c>
      <c r="D6" s="128"/>
      <c r="E6" s="128"/>
      <c r="F6" s="121" t="s">
        <v>4</v>
      </c>
      <c r="G6" s="116"/>
      <c r="H6" s="121" t="s">
        <v>5</v>
      </c>
      <c r="I6" s="121" t="s">
        <v>6</v>
      </c>
      <c r="J6" s="121" t="s">
        <v>7</v>
      </c>
      <c r="K6" s="121" t="s">
        <v>8</v>
      </c>
      <c r="L6" s="118" t="s">
        <v>9</v>
      </c>
      <c r="M6" s="123" t="s">
        <v>10</v>
      </c>
      <c r="N6" s="124"/>
      <c r="O6" s="1"/>
      <c r="P6" s="2"/>
      <c r="Q6" s="2"/>
      <c r="R6" s="2"/>
      <c r="S6" s="2"/>
      <c r="T6" s="2"/>
      <c r="U6" s="2"/>
      <c r="V6" s="2"/>
      <c r="W6" s="2"/>
      <c r="X6" s="2"/>
    </row>
    <row r="7" spans="1:24" ht="23.25" thickTop="1" x14ac:dyDescent="0.2">
      <c r="A7" s="122"/>
      <c r="B7" s="122"/>
      <c r="C7" s="72" t="s">
        <v>11</v>
      </c>
      <c r="D7" s="72" t="s">
        <v>12</v>
      </c>
      <c r="E7" s="72" t="s">
        <v>13</v>
      </c>
      <c r="F7" s="122"/>
      <c r="G7" s="117"/>
      <c r="H7" s="122"/>
      <c r="I7" s="122"/>
      <c r="J7" s="122"/>
      <c r="K7" s="122" t="s">
        <v>14</v>
      </c>
      <c r="L7" s="73" t="s">
        <v>15</v>
      </c>
      <c r="M7" s="73" t="s">
        <v>16</v>
      </c>
      <c r="N7" s="74" t="s">
        <v>17</v>
      </c>
      <c r="O7" s="1"/>
      <c r="P7" s="2" t="s">
        <v>18</v>
      </c>
      <c r="Q7" s="2" t="s">
        <v>19</v>
      </c>
      <c r="R7" s="2" t="s">
        <v>20</v>
      </c>
      <c r="S7" s="2" t="s">
        <v>58</v>
      </c>
      <c r="T7" s="2" t="s">
        <v>57</v>
      </c>
      <c r="U7" s="2" t="s">
        <v>60</v>
      </c>
      <c r="V7" s="2" t="s">
        <v>59</v>
      </c>
      <c r="W7" s="2" t="s">
        <v>21</v>
      </c>
      <c r="X7" s="2" t="s">
        <v>22</v>
      </c>
    </row>
    <row r="8" spans="1:24" ht="71.25" x14ac:dyDescent="0.2">
      <c r="A8" s="81">
        <v>1</v>
      </c>
      <c r="B8" s="82" t="s">
        <v>74</v>
      </c>
      <c r="C8" s="66"/>
      <c r="D8" s="66"/>
      <c r="E8" s="68" t="s">
        <v>35</v>
      </c>
      <c r="F8" s="84" t="s">
        <v>76</v>
      </c>
      <c r="G8" s="84" t="s">
        <v>21</v>
      </c>
      <c r="H8" s="84" t="s">
        <v>23</v>
      </c>
      <c r="I8" s="82" t="s">
        <v>84</v>
      </c>
      <c r="J8" s="82" t="s">
        <v>157</v>
      </c>
      <c r="K8" s="83"/>
      <c r="L8" s="86">
        <v>42736</v>
      </c>
      <c r="M8" s="86">
        <v>42736</v>
      </c>
      <c r="N8" s="87">
        <v>43100</v>
      </c>
      <c r="O8" s="7"/>
      <c r="P8" s="105"/>
      <c r="Q8" s="105"/>
      <c r="R8" s="105"/>
      <c r="S8" s="105"/>
      <c r="T8" s="105"/>
      <c r="U8" s="105"/>
      <c r="V8" s="105"/>
      <c r="W8" s="105">
        <v>384076.05</v>
      </c>
      <c r="X8" s="105"/>
    </row>
    <row r="9" spans="1:24" ht="85.5" x14ac:dyDescent="0.2">
      <c r="A9" s="81">
        <v>2</v>
      </c>
      <c r="B9" s="82" t="s">
        <v>74</v>
      </c>
      <c r="C9" s="66"/>
      <c r="D9" s="66"/>
      <c r="E9" s="68" t="s">
        <v>35</v>
      </c>
      <c r="F9" s="84" t="s">
        <v>76</v>
      </c>
      <c r="G9" s="84" t="s">
        <v>21</v>
      </c>
      <c r="H9" s="84" t="s">
        <v>23</v>
      </c>
      <c r="I9" s="82" t="s">
        <v>85</v>
      </c>
      <c r="J9" s="82" t="s">
        <v>67</v>
      </c>
      <c r="K9" s="83"/>
      <c r="L9" s="86">
        <v>42736</v>
      </c>
      <c r="M9" s="86">
        <v>42736</v>
      </c>
      <c r="N9" s="87">
        <v>43100</v>
      </c>
      <c r="O9" s="16"/>
      <c r="P9" s="105"/>
      <c r="Q9" s="105"/>
      <c r="R9" s="105"/>
      <c r="S9" s="105"/>
      <c r="T9" s="105"/>
      <c r="U9" s="105"/>
      <c r="V9" s="105"/>
      <c r="W9" s="105">
        <v>346226.39</v>
      </c>
      <c r="X9" s="105"/>
    </row>
    <row r="10" spans="1:24" ht="128.25" x14ac:dyDescent="0.2">
      <c r="A10" s="81">
        <v>3</v>
      </c>
      <c r="B10" s="82" t="s">
        <v>74</v>
      </c>
      <c r="C10" s="66"/>
      <c r="D10" s="66"/>
      <c r="E10" s="68" t="s">
        <v>35</v>
      </c>
      <c r="F10" s="84" t="s">
        <v>76</v>
      </c>
      <c r="G10" s="84"/>
      <c r="H10" s="84" t="s">
        <v>23</v>
      </c>
      <c r="I10" s="82" t="s">
        <v>62</v>
      </c>
      <c r="J10" s="82" t="s">
        <v>68</v>
      </c>
      <c r="K10" s="83"/>
      <c r="L10" s="86">
        <v>42736</v>
      </c>
      <c r="M10" s="86">
        <v>42736</v>
      </c>
      <c r="N10" s="87">
        <v>43100</v>
      </c>
      <c r="O10" s="16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4" ht="85.5" x14ac:dyDescent="0.2">
      <c r="A11" s="81">
        <v>4</v>
      </c>
      <c r="B11" s="82" t="s">
        <v>74</v>
      </c>
      <c r="C11" s="66"/>
      <c r="D11" s="66"/>
      <c r="E11" s="68" t="s">
        <v>35</v>
      </c>
      <c r="F11" s="84" t="s">
        <v>75</v>
      </c>
      <c r="G11" s="84"/>
      <c r="H11" s="84" t="s">
        <v>24</v>
      </c>
      <c r="I11" s="82" t="s">
        <v>83</v>
      </c>
      <c r="J11" s="82" t="s">
        <v>66</v>
      </c>
      <c r="K11" s="115">
        <v>2377200</v>
      </c>
      <c r="L11" s="86">
        <v>41936</v>
      </c>
      <c r="M11" s="86">
        <v>41974</v>
      </c>
      <c r="N11" s="87">
        <v>43069</v>
      </c>
      <c r="O11" s="16"/>
      <c r="P11" s="105">
        <f>67693*3</f>
        <v>203079</v>
      </c>
      <c r="Q11" s="105"/>
      <c r="R11" s="105"/>
      <c r="S11" s="105"/>
      <c r="T11" s="105"/>
      <c r="U11" s="105"/>
      <c r="V11" s="105"/>
      <c r="W11" s="105"/>
      <c r="X11" s="105"/>
    </row>
    <row r="12" spans="1:24" ht="85.5" x14ac:dyDescent="0.2">
      <c r="A12" s="81">
        <v>5</v>
      </c>
      <c r="B12" s="82" t="s">
        <v>74</v>
      </c>
      <c r="C12" s="65"/>
      <c r="D12" s="65"/>
      <c r="E12" s="68" t="s">
        <v>35</v>
      </c>
      <c r="F12" s="84" t="s">
        <v>77</v>
      </c>
      <c r="G12" s="84"/>
      <c r="H12" s="106" t="s">
        <v>34</v>
      </c>
      <c r="I12" s="108" t="s">
        <v>63</v>
      </c>
      <c r="J12" s="108" t="s">
        <v>86</v>
      </c>
      <c r="K12" s="109" t="s">
        <v>81</v>
      </c>
      <c r="L12" s="86">
        <v>42051</v>
      </c>
      <c r="M12" s="86">
        <v>42064</v>
      </c>
      <c r="N12" s="87">
        <v>42795</v>
      </c>
      <c r="O12" s="16"/>
      <c r="P12" s="105">
        <v>190052.02</v>
      </c>
      <c r="Q12" s="105"/>
      <c r="R12" s="105"/>
      <c r="S12" s="105"/>
      <c r="T12" s="105"/>
      <c r="U12" s="105"/>
      <c r="V12" s="105"/>
      <c r="W12" s="105"/>
      <c r="X12" s="105"/>
    </row>
    <row r="13" spans="1:24" ht="114" x14ac:dyDescent="0.2">
      <c r="A13" s="81">
        <v>6</v>
      </c>
      <c r="B13" s="82" t="s">
        <v>74</v>
      </c>
      <c r="C13" s="65"/>
      <c r="D13" s="65"/>
      <c r="E13" s="68" t="s">
        <v>35</v>
      </c>
      <c r="F13" s="110" t="s">
        <v>78</v>
      </c>
      <c r="G13" s="84"/>
      <c r="H13" s="84" t="s">
        <v>37</v>
      </c>
      <c r="I13" s="82" t="s">
        <v>64</v>
      </c>
      <c r="J13" s="82" t="s">
        <v>70</v>
      </c>
      <c r="K13" s="88">
        <v>315322.67</v>
      </c>
      <c r="L13" s="86">
        <v>42174</v>
      </c>
      <c r="M13" s="86">
        <v>42174</v>
      </c>
      <c r="N13" s="87">
        <v>42905</v>
      </c>
      <c r="O13" s="7"/>
      <c r="P13" s="7"/>
      <c r="Q13" s="105"/>
      <c r="R13" s="105">
        <v>75677.440000000002</v>
      </c>
      <c r="S13" s="105"/>
      <c r="T13" s="105"/>
      <c r="U13" s="105"/>
      <c r="V13" s="105"/>
      <c r="W13" s="105"/>
      <c r="X13" s="105"/>
    </row>
    <row r="14" spans="1:24" ht="85.5" x14ac:dyDescent="0.2">
      <c r="A14" s="81">
        <v>7</v>
      </c>
      <c r="B14" s="82" t="s">
        <v>74</v>
      </c>
      <c r="C14" s="65"/>
      <c r="D14" s="68"/>
      <c r="E14" s="68" t="s">
        <v>35</v>
      </c>
      <c r="F14" s="84" t="s">
        <v>79</v>
      </c>
      <c r="G14" s="84"/>
      <c r="H14" s="84" t="s">
        <v>38</v>
      </c>
      <c r="I14" s="106" t="s">
        <v>87</v>
      </c>
      <c r="J14" s="82" t="s">
        <v>71</v>
      </c>
      <c r="K14" s="85" t="s">
        <v>39</v>
      </c>
      <c r="L14" s="86">
        <v>42314</v>
      </c>
      <c r="M14" s="86">
        <v>42324</v>
      </c>
      <c r="N14" s="87">
        <v>43419</v>
      </c>
      <c r="O14" s="7"/>
      <c r="P14" s="105"/>
      <c r="Q14" s="105"/>
      <c r="R14" s="105"/>
      <c r="S14" s="105"/>
      <c r="T14" s="105"/>
      <c r="U14" s="105"/>
      <c r="V14" s="105"/>
      <c r="W14" s="105"/>
      <c r="X14" s="105"/>
    </row>
    <row r="15" spans="1:24" ht="71.25" x14ac:dyDescent="0.2">
      <c r="A15" s="81">
        <v>8</v>
      </c>
      <c r="B15" s="82" t="s">
        <v>74</v>
      </c>
      <c r="C15" s="65"/>
      <c r="D15" s="68"/>
      <c r="E15" s="68" t="s">
        <v>35</v>
      </c>
      <c r="F15" s="84" t="s">
        <v>80</v>
      </c>
      <c r="G15" s="84"/>
      <c r="H15" s="84" t="s">
        <v>139</v>
      </c>
      <c r="I15" s="82" t="s">
        <v>65</v>
      </c>
      <c r="J15" s="82" t="s">
        <v>72</v>
      </c>
      <c r="K15" s="85">
        <v>4388879.6500000004</v>
      </c>
      <c r="L15" s="86">
        <v>42734</v>
      </c>
      <c r="M15" s="86">
        <v>42736</v>
      </c>
      <c r="N15" s="87">
        <v>42916</v>
      </c>
      <c r="O15" s="7"/>
      <c r="P15" s="105"/>
      <c r="Q15" s="105"/>
      <c r="R15" s="105"/>
      <c r="S15" s="105"/>
      <c r="T15" s="105"/>
      <c r="U15" s="105"/>
      <c r="V15" s="105">
        <v>119362.83</v>
      </c>
      <c r="W15" s="105"/>
      <c r="X15" s="105"/>
    </row>
    <row r="16" spans="1:24" ht="128.25" x14ac:dyDescent="0.2">
      <c r="A16" s="81">
        <v>9</v>
      </c>
      <c r="B16" s="82" t="s">
        <v>82</v>
      </c>
      <c r="C16" s="65"/>
      <c r="D16" s="68"/>
      <c r="E16" s="68" t="s">
        <v>35</v>
      </c>
      <c r="F16" s="84" t="s">
        <v>42</v>
      </c>
      <c r="G16" s="84"/>
      <c r="H16" s="84" t="s">
        <v>41</v>
      </c>
      <c r="I16" s="82" t="s">
        <v>43</v>
      </c>
      <c r="J16" s="82" t="s">
        <v>73</v>
      </c>
      <c r="K16" s="85" t="s">
        <v>40</v>
      </c>
      <c r="L16" s="86">
        <v>42340</v>
      </c>
      <c r="M16" s="86">
        <v>42340</v>
      </c>
      <c r="N16" s="87">
        <v>43465</v>
      </c>
      <c r="O16" s="7"/>
      <c r="P16" s="105">
        <v>443171.19</v>
      </c>
      <c r="Q16" s="105"/>
      <c r="R16" s="105"/>
      <c r="S16" s="105"/>
      <c r="T16" s="105"/>
      <c r="U16" s="105"/>
      <c r="V16" s="105"/>
      <c r="W16" s="105"/>
      <c r="X16" s="105"/>
    </row>
    <row r="17" spans="1:24" ht="99.75" x14ac:dyDescent="0.2">
      <c r="A17" s="81">
        <v>10</v>
      </c>
      <c r="B17" s="82" t="s">
        <v>74</v>
      </c>
      <c r="C17" s="65"/>
      <c r="D17" s="68"/>
      <c r="E17" s="68" t="s">
        <v>35</v>
      </c>
      <c r="F17" s="84" t="s">
        <v>133</v>
      </c>
      <c r="G17" s="84"/>
      <c r="H17" s="84" t="s">
        <v>126</v>
      </c>
      <c r="I17" s="82" t="s">
        <v>131</v>
      </c>
      <c r="J17" s="82" t="s">
        <v>192</v>
      </c>
      <c r="K17" s="85">
        <v>720000</v>
      </c>
      <c r="L17" s="86">
        <v>42688</v>
      </c>
      <c r="M17" s="86">
        <v>42705</v>
      </c>
      <c r="N17" s="87">
        <v>43465</v>
      </c>
      <c r="O17" s="7"/>
      <c r="P17" s="105"/>
      <c r="Q17" s="105"/>
      <c r="R17" s="105"/>
      <c r="S17" s="105"/>
      <c r="T17" s="105"/>
      <c r="U17" s="105"/>
      <c r="V17" s="105">
        <v>90000.26</v>
      </c>
      <c r="W17" s="105"/>
      <c r="X17" s="105"/>
    </row>
    <row r="18" spans="1:24" ht="85.5" x14ac:dyDescent="0.2">
      <c r="A18" s="81">
        <v>11</v>
      </c>
      <c r="B18" s="106" t="s">
        <v>74</v>
      </c>
      <c r="C18" s="65"/>
      <c r="D18" s="68"/>
      <c r="E18" s="68" t="s">
        <v>35</v>
      </c>
      <c r="F18" s="84" t="s">
        <v>117</v>
      </c>
      <c r="G18" s="84"/>
      <c r="H18" s="84" t="s">
        <v>118</v>
      </c>
      <c r="I18" s="82" t="s">
        <v>119</v>
      </c>
      <c r="J18" s="82" t="s">
        <v>104</v>
      </c>
      <c r="K18" s="85">
        <v>4496400</v>
      </c>
      <c r="L18" s="86">
        <v>42515</v>
      </c>
      <c r="M18" s="86">
        <v>42583</v>
      </c>
      <c r="N18" s="87">
        <v>43677</v>
      </c>
      <c r="O18" s="7"/>
      <c r="P18" s="105">
        <f>124900*3</f>
        <v>374700</v>
      </c>
      <c r="Q18" s="105"/>
      <c r="R18" s="105"/>
      <c r="S18" s="105"/>
      <c r="T18" s="105"/>
      <c r="U18" s="105"/>
      <c r="V18" s="105"/>
      <c r="W18" s="105"/>
      <c r="X18" s="105"/>
    </row>
    <row r="19" spans="1:24" ht="99.75" x14ac:dyDescent="0.2">
      <c r="A19" s="81">
        <v>12</v>
      </c>
      <c r="B19" s="106" t="s">
        <v>82</v>
      </c>
      <c r="C19" s="65"/>
      <c r="D19" s="68"/>
      <c r="E19" s="68" t="s">
        <v>35</v>
      </c>
      <c r="F19" s="84" t="s">
        <v>122</v>
      </c>
      <c r="G19" s="84"/>
      <c r="H19" s="84" t="s">
        <v>123</v>
      </c>
      <c r="I19" s="82" t="s">
        <v>124</v>
      </c>
      <c r="J19" s="82" t="s">
        <v>69</v>
      </c>
      <c r="K19" s="85" t="s">
        <v>125</v>
      </c>
      <c r="L19" s="86">
        <v>42537</v>
      </c>
      <c r="M19" s="86">
        <v>42537</v>
      </c>
      <c r="N19" s="87">
        <v>42847</v>
      </c>
      <c r="O19" s="7"/>
      <c r="P19" s="105"/>
      <c r="Q19" s="105"/>
      <c r="R19" s="105"/>
      <c r="S19" s="105"/>
      <c r="T19" s="105"/>
      <c r="U19" s="105"/>
      <c r="V19" s="105"/>
      <c r="W19" s="105"/>
      <c r="X19" s="105"/>
    </row>
    <row r="20" spans="1:24" ht="71.25" x14ac:dyDescent="0.2">
      <c r="A20" s="81">
        <v>13</v>
      </c>
      <c r="B20" s="106" t="s">
        <v>74</v>
      </c>
      <c r="C20" s="65"/>
      <c r="D20" s="68"/>
      <c r="E20" s="68" t="s">
        <v>35</v>
      </c>
      <c r="F20" s="84" t="s">
        <v>132</v>
      </c>
      <c r="G20" s="84"/>
      <c r="H20" s="99" t="s">
        <v>136</v>
      </c>
      <c r="I20" s="82" t="s">
        <v>137</v>
      </c>
      <c r="J20" s="82" t="s">
        <v>135</v>
      </c>
      <c r="K20" s="85" t="s">
        <v>138</v>
      </c>
      <c r="L20" s="86">
        <v>42689</v>
      </c>
      <c r="M20" s="86">
        <v>42689</v>
      </c>
      <c r="N20" s="87">
        <v>43054</v>
      </c>
      <c r="O20" s="7"/>
      <c r="P20" s="105"/>
      <c r="Q20" s="105"/>
      <c r="R20" s="105"/>
      <c r="S20" s="105"/>
      <c r="T20" s="105"/>
      <c r="U20" s="105"/>
      <c r="V20" s="105">
        <v>131460</v>
      </c>
      <c r="W20" s="105"/>
      <c r="X20" s="105"/>
    </row>
    <row r="21" spans="1:24" ht="327.75" x14ac:dyDescent="0.2">
      <c r="A21" s="81">
        <v>14</v>
      </c>
      <c r="B21" s="82" t="s">
        <v>120</v>
      </c>
      <c r="C21" s="107"/>
      <c r="D21" s="68"/>
      <c r="E21" s="68" t="s">
        <v>35</v>
      </c>
      <c r="F21" s="82" t="s">
        <v>130</v>
      </c>
      <c r="G21" s="82"/>
      <c r="H21" s="84" t="s">
        <v>127</v>
      </c>
      <c r="I21" s="84" t="s">
        <v>128</v>
      </c>
      <c r="J21" s="84" t="s">
        <v>129</v>
      </c>
      <c r="K21" s="88">
        <v>489404.62</v>
      </c>
      <c r="L21" s="86">
        <v>42586</v>
      </c>
      <c r="M21" s="86">
        <v>42586</v>
      </c>
      <c r="N21" s="87">
        <v>42853</v>
      </c>
      <c r="O21" s="7"/>
      <c r="P21" s="105"/>
      <c r="Q21" s="105"/>
      <c r="R21" s="105"/>
      <c r="S21" s="105"/>
      <c r="T21" s="105"/>
      <c r="U21" s="105"/>
      <c r="V21" s="105">
        <v>97880.92</v>
      </c>
      <c r="W21" s="105"/>
      <c r="X21" s="105"/>
    </row>
    <row r="22" spans="1:24" ht="156.75" x14ac:dyDescent="0.2">
      <c r="A22" s="81">
        <v>15</v>
      </c>
      <c r="B22" s="106" t="s">
        <v>82</v>
      </c>
      <c r="C22" s="65"/>
      <c r="D22" s="68"/>
      <c r="E22" s="68" t="s">
        <v>35</v>
      </c>
      <c r="F22" s="84" t="s">
        <v>97</v>
      </c>
      <c r="G22" s="84"/>
      <c r="H22" s="84" t="s">
        <v>98</v>
      </c>
      <c r="I22" s="82" t="s">
        <v>99</v>
      </c>
      <c r="J22" s="82" t="s">
        <v>100</v>
      </c>
      <c r="K22" s="85">
        <v>7109084.8793103453</v>
      </c>
      <c r="L22" s="86">
        <v>42461</v>
      </c>
      <c r="M22" s="86">
        <v>42491</v>
      </c>
      <c r="N22" s="87">
        <v>43585</v>
      </c>
      <c r="O22" s="7"/>
      <c r="P22" s="105"/>
      <c r="Q22" s="105"/>
      <c r="R22" s="105"/>
      <c r="S22" s="105"/>
      <c r="T22" s="105"/>
      <c r="U22" s="105"/>
      <c r="V22" s="105"/>
      <c r="W22" s="105"/>
      <c r="X22" s="105"/>
    </row>
    <row r="23" spans="1:24" ht="114" x14ac:dyDescent="0.2">
      <c r="A23" s="81">
        <v>16</v>
      </c>
      <c r="B23" s="106" t="s">
        <v>74</v>
      </c>
      <c r="C23" s="65"/>
      <c r="D23" s="68"/>
      <c r="E23" s="68" t="s">
        <v>35</v>
      </c>
      <c r="F23" s="84" t="s">
        <v>101</v>
      </c>
      <c r="G23" s="84"/>
      <c r="H23" s="84" t="s">
        <v>102</v>
      </c>
      <c r="I23" s="82" t="s">
        <v>103</v>
      </c>
      <c r="J23" s="82" t="s">
        <v>104</v>
      </c>
      <c r="K23" s="85">
        <v>2401140</v>
      </c>
      <c r="L23" s="86">
        <v>42479</v>
      </c>
      <c r="M23" s="86">
        <v>41974</v>
      </c>
      <c r="N23" s="87">
        <v>43069</v>
      </c>
      <c r="O23" s="7"/>
      <c r="P23" s="105"/>
      <c r="Q23" s="105"/>
      <c r="R23" s="105"/>
      <c r="S23" s="105"/>
      <c r="T23" s="105"/>
      <c r="U23" s="105"/>
      <c r="V23" s="105"/>
      <c r="W23" s="105"/>
      <c r="X23" s="105"/>
    </row>
    <row r="24" spans="1:24" ht="128.25" x14ac:dyDescent="0.2">
      <c r="A24" s="81">
        <v>17</v>
      </c>
      <c r="B24" s="106" t="s">
        <v>82</v>
      </c>
      <c r="C24" s="65"/>
      <c r="D24" s="68"/>
      <c r="E24" s="68" t="s">
        <v>35</v>
      </c>
      <c r="F24" s="84" t="s">
        <v>105</v>
      </c>
      <c r="G24" s="84"/>
      <c r="H24" s="84" t="s">
        <v>106</v>
      </c>
      <c r="I24" s="82" t="s">
        <v>107</v>
      </c>
      <c r="J24" s="82" t="s">
        <v>108</v>
      </c>
      <c r="K24" s="85">
        <v>6679089.8879310349</v>
      </c>
      <c r="L24" s="86">
        <v>42489</v>
      </c>
      <c r="M24" s="86">
        <v>42482</v>
      </c>
      <c r="N24" s="87">
        <v>42512</v>
      </c>
      <c r="O24" s="7"/>
      <c r="P24" s="105"/>
      <c r="Q24" s="105"/>
      <c r="R24" s="105"/>
      <c r="S24" s="105"/>
      <c r="T24" s="105"/>
      <c r="U24" s="105"/>
      <c r="V24" s="105"/>
      <c r="W24" s="105"/>
      <c r="X24" s="105"/>
    </row>
    <row r="25" spans="1:24" ht="114" x14ac:dyDescent="0.2">
      <c r="A25" s="81">
        <v>18</v>
      </c>
      <c r="B25" s="106" t="s">
        <v>74</v>
      </c>
      <c r="C25" s="65"/>
      <c r="D25" s="68"/>
      <c r="E25" s="68" t="s">
        <v>35</v>
      </c>
      <c r="F25" s="84" t="s">
        <v>109</v>
      </c>
      <c r="G25" s="84"/>
      <c r="H25" s="84" t="s">
        <v>110</v>
      </c>
      <c r="I25" s="82" t="s">
        <v>111</v>
      </c>
      <c r="J25" s="82" t="s">
        <v>112</v>
      </c>
      <c r="K25" s="85">
        <v>686400</v>
      </c>
      <c r="L25" s="86">
        <v>42521</v>
      </c>
      <c r="M25" s="86">
        <v>42522</v>
      </c>
      <c r="N25" s="87">
        <v>43524</v>
      </c>
      <c r="O25" s="7"/>
      <c r="P25" s="105"/>
      <c r="Q25" s="105"/>
      <c r="R25" s="105"/>
      <c r="S25" s="105"/>
      <c r="T25" s="105"/>
      <c r="U25" s="105"/>
      <c r="V25" s="105">
        <v>342870.6</v>
      </c>
      <c r="W25" s="105"/>
      <c r="X25" s="105"/>
    </row>
    <row r="26" spans="1:24" ht="142.5" x14ac:dyDescent="0.2">
      <c r="A26" s="81"/>
      <c r="B26" s="106" t="s">
        <v>120</v>
      </c>
      <c r="C26" s="65"/>
      <c r="D26" s="68"/>
      <c r="E26" s="68" t="s">
        <v>35</v>
      </c>
      <c r="F26" s="84" t="s">
        <v>249</v>
      </c>
      <c r="G26" s="84"/>
      <c r="H26" s="84" t="s">
        <v>243</v>
      </c>
      <c r="I26" s="82" t="s">
        <v>248</v>
      </c>
      <c r="J26" s="82" t="s">
        <v>245</v>
      </c>
      <c r="K26" s="85">
        <v>56700</v>
      </c>
      <c r="L26" s="86">
        <v>42864</v>
      </c>
      <c r="M26" s="86">
        <v>42864</v>
      </c>
      <c r="N26" s="87">
        <v>43100</v>
      </c>
      <c r="O26" s="7"/>
      <c r="P26" s="105"/>
      <c r="Q26" s="105"/>
      <c r="R26" s="105"/>
      <c r="S26" s="105"/>
      <c r="T26" s="105"/>
      <c r="U26" s="105"/>
      <c r="V26" s="105">
        <v>384076.05</v>
      </c>
      <c r="W26" s="105"/>
      <c r="X26" s="105"/>
    </row>
    <row r="27" spans="1:24" ht="156.75" x14ac:dyDescent="0.2">
      <c r="A27" s="81"/>
      <c r="B27" s="106" t="s">
        <v>120</v>
      </c>
      <c r="C27" s="65"/>
      <c r="D27" s="68"/>
      <c r="E27" s="68" t="s">
        <v>35</v>
      </c>
      <c r="F27" s="84" t="s">
        <v>249</v>
      </c>
      <c r="G27" s="84"/>
      <c r="H27" s="84" t="s">
        <v>244</v>
      </c>
      <c r="I27" s="82" t="s">
        <v>247</v>
      </c>
      <c r="J27" s="82" t="s">
        <v>246</v>
      </c>
      <c r="K27" s="85">
        <v>103364.1</v>
      </c>
      <c r="L27" s="86">
        <v>42864</v>
      </c>
      <c r="M27" s="86">
        <v>42864</v>
      </c>
      <c r="N27" s="87">
        <v>43100</v>
      </c>
      <c r="O27" s="7"/>
      <c r="P27" s="105"/>
      <c r="Q27" s="105"/>
      <c r="R27" s="105"/>
      <c r="S27" s="105"/>
      <c r="T27" s="105"/>
      <c r="U27" s="105"/>
      <c r="V27" s="105">
        <v>103364.1</v>
      </c>
      <c r="W27" s="105"/>
      <c r="X27" s="105"/>
    </row>
    <row r="28" spans="1:24" ht="71.25" x14ac:dyDescent="0.2">
      <c r="A28" s="81">
        <v>19</v>
      </c>
      <c r="B28" s="82" t="s">
        <v>74</v>
      </c>
      <c r="C28" s="65"/>
      <c r="D28" s="68"/>
      <c r="E28" s="68" t="s">
        <v>35</v>
      </c>
      <c r="F28" s="84" t="s">
        <v>53</v>
      </c>
      <c r="G28" s="84"/>
      <c r="H28" s="84" t="s">
        <v>140</v>
      </c>
      <c r="I28" s="82" t="s">
        <v>141</v>
      </c>
      <c r="J28" s="82" t="s">
        <v>142</v>
      </c>
      <c r="K28" s="85">
        <v>45900</v>
      </c>
      <c r="L28" s="86">
        <v>42737</v>
      </c>
      <c r="M28" s="86">
        <v>42736</v>
      </c>
      <c r="N28" s="87">
        <v>43100</v>
      </c>
      <c r="O28" s="7"/>
      <c r="P28" s="105"/>
      <c r="Q28" s="105"/>
      <c r="R28" s="105"/>
      <c r="S28" s="105"/>
      <c r="T28" s="105"/>
      <c r="U28" s="105"/>
      <c r="V28" s="105"/>
      <c r="W28" s="105"/>
      <c r="X28" s="105"/>
    </row>
    <row r="29" spans="1:24" ht="114" x14ac:dyDescent="0.2">
      <c r="A29" s="81">
        <v>20</v>
      </c>
      <c r="B29" s="82" t="s">
        <v>74</v>
      </c>
      <c r="C29" s="65"/>
      <c r="D29" s="68"/>
      <c r="E29" s="68" t="s">
        <v>35</v>
      </c>
      <c r="F29" s="84" t="s">
        <v>53</v>
      </c>
      <c r="G29" s="84"/>
      <c r="H29" s="84" t="s">
        <v>143</v>
      </c>
      <c r="I29" s="82" t="s">
        <v>144</v>
      </c>
      <c r="J29" s="82" t="s">
        <v>45</v>
      </c>
      <c r="K29" s="85">
        <v>40814.480000000003</v>
      </c>
      <c r="L29" s="86">
        <v>42737</v>
      </c>
      <c r="M29" s="86">
        <v>42736</v>
      </c>
      <c r="N29" s="87">
        <v>43100</v>
      </c>
      <c r="O29" s="7"/>
      <c r="P29" s="105"/>
      <c r="Q29" s="105"/>
      <c r="R29" s="105"/>
      <c r="S29" s="105"/>
      <c r="T29" s="105"/>
      <c r="U29" s="105"/>
      <c r="V29" s="105"/>
      <c r="W29" s="105"/>
      <c r="X29" s="105"/>
    </row>
    <row r="30" spans="1:24" ht="99.75" x14ac:dyDescent="0.2">
      <c r="A30" s="81">
        <v>21</v>
      </c>
      <c r="B30" s="106" t="s">
        <v>82</v>
      </c>
      <c r="C30" s="65"/>
      <c r="D30" s="68"/>
      <c r="E30" s="68" t="s">
        <v>35</v>
      </c>
      <c r="F30" s="84" t="s">
        <v>53</v>
      </c>
      <c r="G30" s="84"/>
      <c r="H30" s="84" t="s">
        <v>147</v>
      </c>
      <c r="I30" s="82" t="s">
        <v>145</v>
      </c>
      <c r="J30" s="82" t="s">
        <v>146</v>
      </c>
      <c r="K30" s="85">
        <v>40800.61</v>
      </c>
      <c r="L30" s="86">
        <v>42734</v>
      </c>
      <c r="M30" s="86">
        <v>42739</v>
      </c>
      <c r="N30" s="87">
        <v>42766</v>
      </c>
      <c r="O30" s="7"/>
      <c r="P30" s="105"/>
      <c r="Q30" s="105"/>
      <c r="R30" s="105"/>
      <c r="S30" s="105"/>
      <c r="T30" s="105"/>
      <c r="U30" s="105"/>
      <c r="V30" s="105"/>
      <c r="W30" s="105"/>
      <c r="X30" s="105"/>
    </row>
    <row r="31" spans="1:24" ht="399" x14ac:dyDescent="0.2">
      <c r="A31" s="81">
        <v>22</v>
      </c>
      <c r="B31" s="82" t="s">
        <v>120</v>
      </c>
      <c r="C31" s="65"/>
      <c r="D31" s="68"/>
      <c r="E31" s="68" t="s">
        <v>35</v>
      </c>
      <c r="F31" s="84" t="s">
        <v>53</v>
      </c>
      <c r="G31" s="84"/>
      <c r="H31" s="84" t="s">
        <v>148</v>
      </c>
      <c r="I31" s="82" t="s">
        <v>149</v>
      </c>
      <c r="J31" s="82" t="s">
        <v>134</v>
      </c>
      <c r="K31" s="85">
        <v>180000</v>
      </c>
      <c r="L31" s="86">
        <v>42737</v>
      </c>
      <c r="M31" s="86">
        <v>42736</v>
      </c>
      <c r="N31" s="87">
        <v>43100</v>
      </c>
      <c r="O31" s="7"/>
      <c r="P31" s="105"/>
      <c r="Q31" s="105"/>
      <c r="R31" s="105"/>
      <c r="S31" s="105"/>
      <c r="T31" s="105">
        <v>9863</v>
      </c>
      <c r="U31" s="105"/>
      <c r="V31" s="105"/>
      <c r="W31" s="105"/>
      <c r="X31" s="105"/>
    </row>
    <row r="32" spans="1:24" ht="213.75" x14ac:dyDescent="0.2">
      <c r="A32" s="81">
        <v>23</v>
      </c>
      <c r="B32" s="106" t="s">
        <v>82</v>
      </c>
      <c r="C32" s="65"/>
      <c r="D32" s="68"/>
      <c r="E32" s="68" t="s">
        <v>35</v>
      </c>
      <c r="F32" s="84" t="s">
        <v>61</v>
      </c>
      <c r="G32" s="84"/>
      <c r="H32" s="84" t="s">
        <v>151</v>
      </c>
      <c r="I32" s="82" t="s">
        <v>150</v>
      </c>
      <c r="J32" s="82" t="s">
        <v>152</v>
      </c>
      <c r="K32" s="85">
        <v>133080</v>
      </c>
      <c r="L32" s="86">
        <v>42737</v>
      </c>
      <c r="M32" s="86">
        <v>42736</v>
      </c>
      <c r="N32" s="87">
        <v>42794</v>
      </c>
      <c r="O32" s="7"/>
      <c r="P32" s="105"/>
      <c r="Q32" s="105"/>
      <c r="R32" s="105"/>
      <c r="S32" s="105"/>
      <c r="T32" s="105"/>
      <c r="U32" s="105">
        <v>132200</v>
      </c>
      <c r="V32" s="105"/>
      <c r="W32" s="105"/>
      <c r="X32" s="105"/>
    </row>
    <row r="33" spans="1:24" ht="399" x14ac:dyDescent="0.2">
      <c r="A33" s="81">
        <v>24</v>
      </c>
      <c r="B33" s="82" t="s">
        <v>74</v>
      </c>
      <c r="C33" s="65"/>
      <c r="D33" s="68"/>
      <c r="E33" s="68" t="s">
        <v>35</v>
      </c>
      <c r="F33" s="84" t="s">
        <v>156</v>
      </c>
      <c r="G33" s="84"/>
      <c r="H33" s="84" t="s">
        <v>154</v>
      </c>
      <c r="I33" s="82" t="s">
        <v>153</v>
      </c>
      <c r="J33" s="82" t="s">
        <v>155</v>
      </c>
      <c r="K33" s="85">
        <v>1680000</v>
      </c>
      <c r="L33" s="86">
        <v>42737</v>
      </c>
      <c r="M33" s="86">
        <v>42737</v>
      </c>
      <c r="N33" s="87">
        <v>43099</v>
      </c>
      <c r="O33" s="7"/>
      <c r="P33" s="105"/>
      <c r="Q33" s="105"/>
      <c r="R33" s="105"/>
      <c r="S33" s="105"/>
      <c r="T33" s="105"/>
      <c r="U33" s="105"/>
      <c r="V33" s="105">
        <v>650000</v>
      </c>
      <c r="W33" s="105"/>
      <c r="X33" s="105"/>
    </row>
    <row r="34" spans="1:24" ht="85.5" x14ac:dyDescent="0.2">
      <c r="A34" s="81">
        <v>25</v>
      </c>
      <c r="B34" s="106" t="s">
        <v>82</v>
      </c>
      <c r="C34" s="65"/>
      <c r="D34" s="68"/>
      <c r="E34" s="68" t="s">
        <v>35</v>
      </c>
      <c r="F34" s="84" t="s">
        <v>53</v>
      </c>
      <c r="G34" s="84"/>
      <c r="H34" s="84" t="s">
        <v>164</v>
      </c>
      <c r="I34" s="82" t="s">
        <v>51</v>
      </c>
      <c r="J34" s="82" t="s">
        <v>47</v>
      </c>
      <c r="K34" s="85">
        <v>182400</v>
      </c>
      <c r="L34" s="86">
        <v>42737</v>
      </c>
      <c r="M34" s="86">
        <v>42737</v>
      </c>
      <c r="N34" s="87">
        <v>43100</v>
      </c>
      <c r="O34" s="7"/>
      <c r="P34" s="105"/>
      <c r="Q34" s="105"/>
      <c r="R34" s="105"/>
      <c r="S34" s="105"/>
      <c r="T34" s="105">
        <v>102364.29</v>
      </c>
      <c r="U34" s="105"/>
      <c r="V34" s="105"/>
      <c r="W34" s="105"/>
      <c r="X34" s="105"/>
    </row>
    <row r="35" spans="1:24" ht="242.25" x14ac:dyDescent="0.2">
      <c r="A35" s="81">
        <v>26</v>
      </c>
      <c r="B35" s="82" t="s">
        <v>74</v>
      </c>
      <c r="C35" s="65"/>
      <c r="D35" s="68"/>
      <c r="E35" s="68" t="s">
        <v>35</v>
      </c>
      <c r="F35" s="84" t="s">
        <v>53</v>
      </c>
      <c r="G35" s="84"/>
      <c r="H35" s="84" t="s">
        <v>52</v>
      </c>
      <c r="I35" s="82" t="s">
        <v>50</v>
      </c>
      <c r="J35" s="82" t="s">
        <v>46</v>
      </c>
      <c r="K35" s="85">
        <v>120998.33620689657</v>
      </c>
      <c r="L35" s="86">
        <v>42377</v>
      </c>
      <c r="M35" s="86">
        <v>42377</v>
      </c>
      <c r="N35" s="87">
        <v>42916</v>
      </c>
      <c r="O35" s="7"/>
      <c r="P35" s="105"/>
      <c r="Q35" s="105"/>
      <c r="R35" s="105"/>
      <c r="S35" s="105"/>
      <c r="T35" s="105">
        <v>20166.39</v>
      </c>
      <c r="U35" s="105"/>
      <c r="V35" s="105"/>
      <c r="W35" s="105"/>
      <c r="X35" s="105"/>
    </row>
    <row r="36" spans="1:24" ht="114" x14ac:dyDescent="0.2">
      <c r="A36" s="81">
        <v>27</v>
      </c>
      <c r="B36" s="82" t="s">
        <v>74</v>
      </c>
      <c r="C36" s="65"/>
      <c r="D36" s="68"/>
      <c r="E36" s="68" t="s">
        <v>35</v>
      </c>
      <c r="F36" s="84" t="s">
        <v>132</v>
      </c>
      <c r="G36" s="84"/>
      <c r="H36" s="84" t="s">
        <v>166</v>
      </c>
      <c r="I36" s="82" t="s">
        <v>49</v>
      </c>
      <c r="J36" s="82" t="s">
        <v>48</v>
      </c>
      <c r="K36" s="85" t="s">
        <v>168</v>
      </c>
      <c r="L36" s="86">
        <v>42762</v>
      </c>
      <c r="M36" s="86">
        <v>42767</v>
      </c>
      <c r="N36" s="87">
        <v>43100</v>
      </c>
      <c r="O36" s="7"/>
      <c r="P36" s="105"/>
      <c r="Q36" s="105"/>
      <c r="R36" s="105"/>
      <c r="S36" s="105"/>
      <c r="T36" s="105"/>
      <c r="U36" s="105"/>
      <c r="V36" s="105">
        <v>215100</v>
      </c>
      <c r="W36" s="105"/>
      <c r="X36" s="105"/>
    </row>
    <row r="37" spans="1:24" ht="199.5" x14ac:dyDescent="0.2">
      <c r="A37" s="81">
        <v>28</v>
      </c>
      <c r="B37" s="82" t="s">
        <v>74</v>
      </c>
      <c r="C37" s="65"/>
      <c r="D37" s="68"/>
      <c r="E37" s="68" t="s">
        <v>35</v>
      </c>
      <c r="F37" s="84" t="s">
        <v>132</v>
      </c>
      <c r="G37" s="84"/>
      <c r="H37" s="84" t="s">
        <v>169</v>
      </c>
      <c r="I37" s="82" t="s">
        <v>167</v>
      </c>
      <c r="J37" s="82" t="s">
        <v>44</v>
      </c>
      <c r="K37" s="85">
        <v>264930.52</v>
      </c>
      <c r="L37" s="86">
        <v>42762</v>
      </c>
      <c r="M37" s="86">
        <v>42767</v>
      </c>
      <c r="N37" s="87">
        <v>43100</v>
      </c>
      <c r="O37" s="7"/>
      <c r="P37" s="105"/>
      <c r="Q37" s="105"/>
      <c r="R37" s="105"/>
      <c r="S37" s="105"/>
      <c r="T37" s="105"/>
      <c r="U37" s="105"/>
      <c r="V37" s="105">
        <v>157766.46</v>
      </c>
      <c r="W37" s="105"/>
      <c r="X37" s="105"/>
    </row>
    <row r="38" spans="1:24" ht="85.5" x14ac:dyDescent="0.2">
      <c r="A38" s="81">
        <v>29</v>
      </c>
      <c r="B38" s="82" t="s">
        <v>74</v>
      </c>
      <c r="C38" s="65"/>
      <c r="D38" s="68"/>
      <c r="E38" s="68" t="s">
        <v>35</v>
      </c>
      <c r="F38" s="84" t="s">
        <v>171</v>
      </c>
      <c r="G38" s="84"/>
      <c r="H38" s="84" t="s">
        <v>165</v>
      </c>
      <c r="I38" s="82" t="s">
        <v>51</v>
      </c>
      <c r="J38" s="82" t="s">
        <v>158</v>
      </c>
      <c r="K38" s="85">
        <v>104000</v>
      </c>
      <c r="L38" s="86">
        <v>42762</v>
      </c>
      <c r="M38" s="86">
        <v>42767</v>
      </c>
      <c r="N38" s="87">
        <v>43100</v>
      </c>
      <c r="O38" s="7"/>
      <c r="P38" s="105"/>
      <c r="Q38" s="105"/>
      <c r="R38" s="105"/>
      <c r="S38" s="105"/>
      <c r="T38" s="105"/>
      <c r="U38" s="105"/>
      <c r="V38" s="105">
        <v>26666.67</v>
      </c>
      <c r="W38" s="105"/>
      <c r="X38" s="105"/>
    </row>
    <row r="39" spans="1:24" ht="142.5" x14ac:dyDescent="0.2">
      <c r="A39" s="81">
        <v>30</v>
      </c>
      <c r="B39" s="106" t="s">
        <v>82</v>
      </c>
      <c r="C39" s="65"/>
      <c r="D39" s="68"/>
      <c r="E39" s="68" t="s">
        <v>35</v>
      </c>
      <c r="F39" s="84" t="s">
        <v>132</v>
      </c>
      <c r="G39" s="84"/>
      <c r="H39" s="84" t="s">
        <v>170</v>
      </c>
      <c r="I39" s="82" t="s">
        <v>90</v>
      </c>
      <c r="J39" s="82" t="s">
        <v>91</v>
      </c>
      <c r="K39" s="85">
        <v>1801962.83</v>
      </c>
      <c r="L39" s="86">
        <v>42762</v>
      </c>
      <c r="M39" s="86">
        <v>42767</v>
      </c>
      <c r="N39" s="87">
        <v>43100</v>
      </c>
      <c r="O39" s="7"/>
      <c r="P39" s="105"/>
      <c r="Q39" s="105"/>
      <c r="R39" s="105"/>
      <c r="S39" s="105"/>
      <c r="T39" s="105"/>
      <c r="U39" s="105"/>
      <c r="V39" s="105">
        <v>655259.19999999995</v>
      </c>
      <c r="W39" s="105"/>
      <c r="X39" s="105"/>
    </row>
    <row r="40" spans="1:24" ht="71.25" x14ac:dyDescent="0.2">
      <c r="A40" s="81">
        <v>31</v>
      </c>
      <c r="B40" s="82" t="s">
        <v>74</v>
      </c>
      <c r="C40" s="65"/>
      <c r="D40" s="68"/>
      <c r="E40" s="68" t="s">
        <v>35</v>
      </c>
      <c r="F40" s="84" t="s">
        <v>53</v>
      </c>
      <c r="G40" s="84"/>
      <c r="H40" s="84" t="s">
        <v>161</v>
      </c>
      <c r="I40" s="82" t="s">
        <v>172</v>
      </c>
      <c r="J40" s="82" t="s">
        <v>92</v>
      </c>
      <c r="K40" s="85">
        <v>45920</v>
      </c>
      <c r="L40" s="86">
        <v>42767</v>
      </c>
      <c r="M40" s="86">
        <v>42767</v>
      </c>
      <c r="N40" s="87">
        <v>42794</v>
      </c>
      <c r="O40" s="7"/>
      <c r="P40" s="105"/>
      <c r="Q40" s="105"/>
      <c r="R40" s="105"/>
      <c r="S40" s="105"/>
      <c r="T40" s="105"/>
      <c r="U40" s="105"/>
      <c r="V40" s="105"/>
      <c r="W40" s="105"/>
      <c r="X40" s="105"/>
    </row>
    <row r="41" spans="1:24" ht="142.5" x14ac:dyDescent="0.2">
      <c r="A41" s="81">
        <v>32</v>
      </c>
      <c r="B41" s="82" t="s">
        <v>74</v>
      </c>
      <c r="C41" s="65"/>
      <c r="D41" s="68"/>
      <c r="E41" s="68" t="s">
        <v>35</v>
      </c>
      <c r="F41" s="84" t="s">
        <v>53</v>
      </c>
      <c r="G41" s="84"/>
      <c r="H41" s="84" t="s">
        <v>173</v>
      </c>
      <c r="I41" s="82" t="s">
        <v>174</v>
      </c>
      <c r="J41" s="82" t="s">
        <v>160</v>
      </c>
      <c r="K41" s="85" t="s">
        <v>54</v>
      </c>
      <c r="L41" s="86">
        <v>42767</v>
      </c>
      <c r="M41" s="86">
        <v>42767</v>
      </c>
      <c r="N41" s="87">
        <v>43098</v>
      </c>
      <c r="O41" s="7"/>
      <c r="P41" s="105"/>
      <c r="Q41" s="105"/>
      <c r="R41" s="105"/>
      <c r="S41" s="105"/>
      <c r="T41" s="105">
        <v>70090.89</v>
      </c>
      <c r="U41" s="105"/>
      <c r="V41" s="105"/>
      <c r="W41" s="105"/>
      <c r="X41" s="105"/>
    </row>
    <row r="42" spans="1:24" ht="142.5" x14ac:dyDescent="0.2">
      <c r="A42" s="81">
        <v>33</v>
      </c>
      <c r="B42" s="106" t="s">
        <v>74</v>
      </c>
      <c r="C42" s="65"/>
      <c r="D42" s="111"/>
      <c r="E42" s="68" t="s">
        <v>35</v>
      </c>
      <c r="F42" s="84" t="s">
        <v>53</v>
      </c>
      <c r="G42" s="84"/>
      <c r="H42" s="84" t="s">
        <v>159</v>
      </c>
      <c r="I42" s="82" t="s">
        <v>177</v>
      </c>
      <c r="J42" s="82" t="s">
        <v>121</v>
      </c>
      <c r="K42" s="85">
        <v>65000</v>
      </c>
      <c r="L42" s="86">
        <v>42775</v>
      </c>
      <c r="M42" s="86">
        <v>42783</v>
      </c>
      <c r="N42" s="87">
        <v>42784</v>
      </c>
      <c r="O42" s="7"/>
      <c r="P42" s="105"/>
      <c r="Q42" s="105"/>
      <c r="R42" s="105"/>
      <c r="S42" s="105"/>
      <c r="T42" s="105"/>
      <c r="U42" s="105"/>
      <c r="V42" s="105"/>
      <c r="W42" s="105"/>
      <c r="X42" s="105"/>
    </row>
    <row r="43" spans="1:24" ht="71.25" x14ac:dyDescent="0.2">
      <c r="A43" s="81">
        <v>34</v>
      </c>
      <c r="B43" s="106" t="s">
        <v>82</v>
      </c>
      <c r="C43" s="65"/>
      <c r="D43" s="68"/>
      <c r="E43" s="68" t="s">
        <v>35</v>
      </c>
      <c r="F43" s="84" t="s">
        <v>53</v>
      </c>
      <c r="G43" s="84"/>
      <c r="H43" s="84" t="s">
        <v>176</v>
      </c>
      <c r="I43" s="82" t="s">
        <v>178</v>
      </c>
      <c r="J43" s="82" t="s">
        <v>175</v>
      </c>
      <c r="K43" s="85">
        <v>241739.71</v>
      </c>
      <c r="L43" s="86">
        <v>42793</v>
      </c>
      <c r="M43" s="86">
        <v>42793</v>
      </c>
      <c r="N43" s="87">
        <v>42822</v>
      </c>
      <c r="O43" s="7"/>
      <c r="P43" s="105"/>
      <c r="Q43" s="105"/>
      <c r="R43" s="105"/>
      <c r="S43" s="105">
        <v>241739.71</v>
      </c>
      <c r="T43" s="105"/>
      <c r="U43" s="105"/>
      <c r="V43" s="105"/>
      <c r="W43" s="105"/>
      <c r="X43" s="105"/>
    </row>
    <row r="44" spans="1:24" ht="114" x14ac:dyDescent="0.2">
      <c r="A44" s="81">
        <v>35</v>
      </c>
      <c r="B44" s="106" t="s">
        <v>74</v>
      </c>
      <c r="C44" s="65"/>
      <c r="D44" s="68"/>
      <c r="E44" s="68" t="s">
        <v>35</v>
      </c>
      <c r="F44" s="84" t="s">
        <v>180</v>
      </c>
      <c r="G44" s="84"/>
      <c r="H44" s="84" t="s">
        <v>179</v>
      </c>
      <c r="I44" s="82" t="s">
        <v>181</v>
      </c>
      <c r="J44" s="82" t="s">
        <v>182</v>
      </c>
      <c r="K44" s="85">
        <v>275000</v>
      </c>
      <c r="L44" s="86">
        <v>42780</v>
      </c>
      <c r="M44" s="86">
        <v>42782</v>
      </c>
      <c r="N44" s="87">
        <v>43100</v>
      </c>
      <c r="O44" s="7"/>
      <c r="P44" s="105"/>
      <c r="Q44" s="105"/>
      <c r="R44" s="105">
        <v>75000</v>
      </c>
      <c r="S44" s="105"/>
      <c r="T44" s="105"/>
      <c r="U44" s="105"/>
      <c r="V44" s="105"/>
      <c r="W44" s="105"/>
      <c r="X44" s="105"/>
    </row>
    <row r="45" spans="1:24" ht="99.75" x14ac:dyDescent="0.2">
      <c r="A45" s="81">
        <v>36</v>
      </c>
      <c r="B45" s="106" t="s">
        <v>74</v>
      </c>
      <c r="C45" s="65"/>
      <c r="D45" s="68"/>
      <c r="E45" s="68" t="s">
        <v>35</v>
      </c>
      <c r="F45" s="84" t="s">
        <v>53</v>
      </c>
      <c r="G45" s="84"/>
      <c r="H45" s="84" t="s">
        <v>185</v>
      </c>
      <c r="I45" s="82" t="s">
        <v>184</v>
      </c>
      <c r="J45" s="82" t="s">
        <v>183</v>
      </c>
      <c r="K45" s="85">
        <v>195300</v>
      </c>
      <c r="L45" s="86">
        <v>42795</v>
      </c>
      <c r="M45" s="86">
        <v>42795</v>
      </c>
      <c r="N45" s="87">
        <v>43098</v>
      </c>
      <c r="O45" s="7"/>
      <c r="P45" s="105"/>
      <c r="Q45" s="105"/>
      <c r="R45" s="105"/>
      <c r="S45" s="105"/>
      <c r="T45" s="105">
        <v>62100</v>
      </c>
      <c r="U45" s="105"/>
      <c r="V45" s="105"/>
      <c r="W45" s="105"/>
      <c r="X45" s="105"/>
    </row>
    <row r="46" spans="1:24" ht="99.75" x14ac:dyDescent="0.2">
      <c r="A46" s="81">
        <v>37</v>
      </c>
      <c r="B46" s="106" t="s">
        <v>74</v>
      </c>
      <c r="C46" s="65"/>
      <c r="D46" s="68"/>
      <c r="E46" s="68" t="s">
        <v>35</v>
      </c>
      <c r="F46" s="84" t="s">
        <v>53</v>
      </c>
      <c r="G46" s="84"/>
      <c r="H46" s="84" t="s">
        <v>187</v>
      </c>
      <c r="I46" s="82" t="s">
        <v>184</v>
      </c>
      <c r="J46" s="82" t="s">
        <v>188</v>
      </c>
      <c r="K46" s="85">
        <v>24900</v>
      </c>
      <c r="L46" s="86">
        <v>42795</v>
      </c>
      <c r="M46" s="86">
        <v>42795</v>
      </c>
      <c r="N46" s="87">
        <v>43098</v>
      </c>
      <c r="O46" s="7"/>
      <c r="P46" s="105"/>
      <c r="Q46" s="105"/>
      <c r="R46" s="105"/>
      <c r="S46" s="105"/>
      <c r="T46" s="105">
        <v>7470</v>
      </c>
      <c r="U46" s="105"/>
      <c r="V46" s="105"/>
      <c r="W46" s="105"/>
      <c r="X46" s="105"/>
    </row>
    <row r="47" spans="1:24" ht="199.5" x14ac:dyDescent="0.2">
      <c r="A47" s="81">
        <v>38</v>
      </c>
      <c r="B47" s="106" t="s">
        <v>74</v>
      </c>
      <c r="C47" s="65"/>
      <c r="D47" s="68"/>
      <c r="E47" s="68" t="s">
        <v>35</v>
      </c>
      <c r="F47" s="84" t="s">
        <v>53</v>
      </c>
      <c r="G47" s="84"/>
      <c r="H47" s="84" t="s">
        <v>186</v>
      </c>
      <c r="I47" s="82" t="s">
        <v>88</v>
      </c>
      <c r="J47" s="82" t="s">
        <v>56</v>
      </c>
      <c r="K47" s="85">
        <v>180000</v>
      </c>
      <c r="L47" s="86">
        <v>42795</v>
      </c>
      <c r="M47" s="86">
        <v>42795</v>
      </c>
      <c r="N47" s="87">
        <v>43098</v>
      </c>
      <c r="O47" s="7"/>
      <c r="P47" s="105"/>
      <c r="Q47" s="105"/>
      <c r="R47" s="105"/>
      <c r="S47" s="105"/>
      <c r="T47" s="105">
        <v>32844.839999999997</v>
      </c>
      <c r="U47" s="105"/>
      <c r="V47" s="105"/>
      <c r="W47" s="105"/>
      <c r="X47" s="105"/>
    </row>
    <row r="48" spans="1:24" ht="99.75" x14ac:dyDescent="0.2">
      <c r="A48" s="81">
        <v>39</v>
      </c>
      <c r="B48" s="106" t="s">
        <v>74</v>
      </c>
      <c r="C48" s="65"/>
      <c r="D48" s="68"/>
      <c r="E48" s="68" t="s">
        <v>35</v>
      </c>
      <c r="F48" s="84" t="s">
        <v>53</v>
      </c>
      <c r="G48" s="84"/>
      <c r="H48" s="84" t="s">
        <v>189</v>
      </c>
      <c r="I48" s="82" t="s">
        <v>191</v>
      </c>
      <c r="J48" s="82" t="s">
        <v>190</v>
      </c>
      <c r="K48" s="85">
        <v>132000</v>
      </c>
      <c r="L48" s="86">
        <v>42845</v>
      </c>
      <c r="M48" s="86">
        <v>42849</v>
      </c>
      <c r="N48" s="87">
        <v>42853</v>
      </c>
      <c r="O48" s="7"/>
      <c r="P48" s="105"/>
      <c r="Q48" s="105"/>
      <c r="R48" s="105"/>
      <c r="S48" s="105"/>
      <c r="T48" s="105">
        <v>120000</v>
      </c>
      <c r="U48" s="105"/>
      <c r="V48" s="105"/>
      <c r="W48" s="105"/>
      <c r="X48" s="105"/>
    </row>
    <row r="49" spans="1:24" ht="85.5" x14ac:dyDescent="0.2">
      <c r="A49" s="81">
        <v>40</v>
      </c>
      <c r="B49" s="106" t="s">
        <v>74</v>
      </c>
      <c r="C49" s="65"/>
      <c r="D49" s="68"/>
      <c r="E49" s="68" t="s">
        <v>35</v>
      </c>
      <c r="F49" s="84" t="s">
        <v>53</v>
      </c>
      <c r="G49" s="84"/>
      <c r="H49" s="84" t="s">
        <v>229</v>
      </c>
      <c r="I49" s="82" t="s">
        <v>193</v>
      </c>
      <c r="J49" s="82" t="s">
        <v>206</v>
      </c>
      <c r="K49" s="85">
        <v>48000</v>
      </c>
      <c r="L49" s="86">
        <v>42860</v>
      </c>
      <c r="M49" s="86">
        <v>42860</v>
      </c>
      <c r="N49" s="87">
        <v>42947</v>
      </c>
      <c r="O49" s="7"/>
      <c r="P49" s="105"/>
      <c r="Q49" s="105"/>
      <c r="R49" s="105"/>
      <c r="S49" s="105"/>
      <c r="T49" s="105">
        <v>24000</v>
      </c>
      <c r="U49" s="105"/>
      <c r="V49" s="105"/>
      <c r="W49" s="105"/>
      <c r="X49" s="105"/>
    </row>
    <row r="50" spans="1:24" ht="71.25" x14ac:dyDescent="0.2">
      <c r="A50" s="81">
        <v>41</v>
      </c>
      <c r="B50" s="106" t="s">
        <v>74</v>
      </c>
      <c r="C50" s="65"/>
      <c r="D50" s="68" t="s">
        <v>35</v>
      </c>
      <c r="E50" s="68"/>
      <c r="F50" s="84" t="s">
        <v>53</v>
      </c>
      <c r="G50" s="84"/>
      <c r="H50" s="84" t="s">
        <v>230</v>
      </c>
      <c r="I50" s="82" t="s">
        <v>194</v>
      </c>
      <c r="J50" s="82" t="s">
        <v>250</v>
      </c>
      <c r="K50" s="85">
        <v>141606.5</v>
      </c>
      <c r="L50" s="86">
        <v>42860</v>
      </c>
      <c r="M50" s="86">
        <v>42860</v>
      </c>
      <c r="N50" s="87">
        <v>42886</v>
      </c>
      <c r="O50" s="7"/>
      <c r="P50" s="105"/>
      <c r="Q50" s="105"/>
      <c r="R50" s="105"/>
      <c r="S50" s="105">
        <f>76384+65222.5</f>
        <v>141606.5</v>
      </c>
      <c r="T50" s="7"/>
      <c r="U50" s="105"/>
      <c r="V50" s="105"/>
      <c r="W50" s="105"/>
      <c r="X50" s="105"/>
    </row>
    <row r="51" spans="1:24" ht="156.75" x14ac:dyDescent="0.2">
      <c r="A51" s="81">
        <v>42</v>
      </c>
      <c r="B51" s="106" t="s">
        <v>74</v>
      </c>
      <c r="C51" s="65"/>
      <c r="D51" s="68"/>
      <c r="E51" s="68" t="s">
        <v>35</v>
      </c>
      <c r="F51" s="84" t="s">
        <v>156</v>
      </c>
      <c r="G51" s="84"/>
      <c r="H51" s="84" t="s">
        <v>231</v>
      </c>
      <c r="I51" s="82" t="s">
        <v>195</v>
      </c>
      <c r="J51" s="82" t="s">
        <v>251</v>
      </c>
      <c r="K51" s="85">
        <v>89945.65</v>
      </c>
      <c r="L51" s="86">
        <v>42871</v>
      </c>
      <c r="M51" s="86">
        <v>42880</v>
      </c>
      <c r="N51" s="87" t="s">
        <v>207</v>
      </c>
      <c r="O51" s="7"/>
      <c r="P51" s="105"/>
      <c r="Q51" s="105"/>
      <c r="R51" s="105"/>
      <c r="S51" s="105"/>
      <c r="T51" s="7"/>
      <c r="U51" s="105"/>
      <c r="V51" s="105"/>
      <c r="W51" s="105"/>
      <c r="X51" s="105"/>
    </row>
    <row r="52" spans="1:24" ht="85.5" x14ac:dyDescent="0.2">
      <c r="A52" s="81">
        <v>43</v>
      </c>
      <c r="B52" s="106" t="s">
        <v>74</v>
      </c>
      <c r="C52" s="65"/>
      <c r="D52" s="68" t="s">
        <v>35</v>
      </c>
      <c r="E52" s="111"/>
      <c r="F52" s="84" t="s">
        <v>156</v>
      </c>
      <c r="G52" s="84"/>
      <c r="H52" s="84" t="s">
        <v>232</v>
      </c>
      <c r="I52" s="82" t="s">
        <v>196</v>
      </c>
      <c r="J52" s="82" t="s">
        <v>252</v>
      </c>
      <c r="K52" s="85" t="s">
        <v>212</v>
      </c>
      <c r="L52" s="86">
        <v>42877</v>
      </c>
      <c r="M52" s="86">
        <v>42877</v>
      </c>
      <c r="N52" s="87">
        <v>43098</v>
      </c>
      <c r="O52" s="7"/>
      <c r="P52" s="105"/>
      <c r="Q52" s="105"/>
      <c r="R52" s="105"/>
      <c r="S52" s="105"/>
      <c r="T52" s="105"/>
      <c r="U52" s="105">
        <v>27062.5</v>
      </c>
      <c r="V52" s="105"/>
      <c r="W52" s="105"/>
      <c r="X52" s="105"/>
    </row>
    <row r="53" spans="1:24" ht="114" x14ac:dyDescent="0.2">
      <c r="A53" s="81">
        <v>44</v>
      </c>
      <c r="B53" s="106" t="s">
        <v>74</v>
      </c>
      <c r="C53" s="65"/>
      <c r="D53" s="68"/>
      <c r="E53" s="68" t="s">
        <v>35</v>
      </c>
      <c r="F53" s="84" t="s">
        <v>156</v>
      </c>
      <c r="G53" s="84"/>
      <c r="H53" s="84" t="s">
        <v>233</v>
      </c>
      <c r="I53" s="82" t="s">
        <v>197</v>
      </c>
      <c r="J53" s="82" t="s">
        <v>253</v>
      </c>
      <c r="K53" s="85" t="s">
        <v>213</v>
      </c>
      <c r="L53" s="86">
        <v>42870</v>
      </c>
      <c r="M53" s="86">
        <v>42917</v>
      </c>
      <c r="N53" s="87" t="s">
        <v>208</v>
      </c>
      <c r="O53" s="7"/>
      <c r="P53" s="105"/>
      <c r="Q53" s="105"/>
      <c r="R53" s="105"/>
      <c r="S53" s="105"/>
      <c r="T53" s="105"/>
      <c r="U53" s="105"/>
      <c r="V53" s="105"/>
      <c r="W53" s="105"/>
      <c r="X53" s="105"/>
    </row>
    <row r="54" spans="1:24" ht="114" x14ac:dyDescent="0.2">
      <c r="A54" s="81">
        <v>45</v>
      </c>
      <c r="B54" s="106" t="s">
        <v>74</v>
      </c>
      <c r="C54" s="65"/>
      <c r="D54" s="68"/>
      <c r="E54" s="68" t="s">
        <v>35</v>
      </c>
      <c r="F54" s="84" t="s">
        <v>156</v>
      </c>
      <c r="G54" s="84"/>
      <c r="H54" s="84" t="s">
        <v>234</v>
      </c>
      <c r="I54" s="82" t="s">
        <v>197</v>
      </c>
      <c r="J54" s="82" t="s">
        <v>254</v>
      </c>
      <c r="K54" s="85">
        <v>4029187.68</v>
      </c>
      <c r="L54" s="86">
        <v>42870</v>
      </c>
      <c r="M54" s="86">
        <v>42917</v>
      </c>
      <c r="N54" s="87" t="s">
        <v>209</v>
      </c>
      <c r="O54" s="7"/>
      <c r="P54" s="105"/>
      <c r="Q54" s="105"/>
      <c r="R54" s="105"/>
      <c r="S54" s="105"/>
      <c r="T54" s="105"/>
      <c r="U54" s="105"/>
      <c r="V54" s="105"/>
      <c r="W54" s="105"/>
      <c r="X54" s="105"/>
    </row>
    <row r="55" spans="1:24" ht="270.75" x14ac:dyDescent="0.2">
      <c r="A55" s="81">
        <v>46</v>
      </c>
      <c r="B55" s="106" t="s">
        <v>82</v>
      </c>
      <c r="C55" s="65"/>
      <c r="D55" s="68"/>
      <c r="E55" s="68" t="s">
        <v>35</v>
      </c>
      <c r="F55" s="84" t="s">
        <v>53</v>
      </c>
      <c r="G55" s="84"/>
      <c r="H55" s="84" t="s">
        <v>235</v>
      </c>
      <c r="I55" s="82" t="s">
        <v>198</v>
      </c>
      <c r="J55" s="82" t="s">
        <v>255</v>
      </c>
      <c r="K55" s="85">
        <v>133000</v>
      </c>
      <c r="L55" s="86">
        <v>42881</v>
      </c>
      <c r="M55" s="86">
        <v>42887</v>
      </c>
      <c r="N55" s="87">
        <v>43069</v>
      </c>
      <c r="O55" s="7"/>
      <c r="P55" s="105"/>
      <c r="Q55" s="105"/>
      <c r="R55" s="105"/>
      <c r="S55" s="105"/>
      <c r="T55" s="105"/>
      <c r="U55" s="105"/>
      <c r="V55" s="105"/>
      <c r="W55" s="105"/>
      <c r="X55" s="105"/>
    </row>
    <row r="56" spans="1:24" ht="156.75" x14ac:dyDescent="0.2">
      <c r="A56" s="81">
        <v>47</v>
      </c>
      <c r="B56" s="106" t="s">
        <v>82</v>
      </c>
      <c r="C56" s="65"/>
      <c r="D56" s="68"/>
      <c r="E56" s="68" t="s">
        <v>35</v>
      </c>
      <c r="F56" s="84" t="s">
        <v>53</v>
      </c>
      <c r="G56" s="84"/>
      <c r="H56" s="84" t="s">
        <v>236</v>
      </c>
      <c r="I56" s="82" t="s">
        <v>199</v>
      </c>
      <c r="J56" s="82" t="s">
        <v>256</v>
      </c>
      <c r="K56" s="85">
        <v>102000</v>
      </c>
      <c r="L56" s="86">
        <v>42887</v>
      </c>
      <c r="M56" s="86">
        <v>42887</v>
      </c>
      <c r="N56" s="87">
        <v>43098</v>
      </c>
      <c r="O56" s="7"/>
      <c r="P56" s="105"/>
      <c r="Q56" s="105"/>
      <c r="R56" s="105"/>
      <c r="S56" s="105"/>
      <c r="T56" s="105"/>
      <c r="U56" s="105"/>
      <c r="V56" s="105"/>
      <c r="W56" s="105"/>
      <c r="X56" s="105"/>
    </row>
    <row r="57" spans="1:24" ht="228" x14ac:dyDescent="0.2">
      <c r="A57" s="81">
        <v>48</v>
      </c>
      <c r="B57" s="106" t="s">
        <v>120</v>
      </c>
      <c r="C57" s="65"/>
      <c r="D57" s="68"/>
      <c r="E57" s="68" t="s">
        <v>35</v>
      </c>
      <c r="F57" s="84" t="s">
        <v>53</v>
      </c>
      <c r="G57" s="84"/>
      <c r="H57" s="84" t="s">
        <v>237</v>
      </c>
      <c r="I57" s="82" t="s">
        <v>200</v>
      </c>
      <c r="J57" s="82" t="s">
        <v>257</v>
      </c>
      <c r="K57" s="85">
        <v>91396.55</v>
      </c>
      <c r="L57" s="86">
        <v>42900</v>
      </c>
      <c r="M57" s="86">
        <v>43025</v>
      </c>
      <c r="N57" s="87">
        <v>43028</v>
      </c>
      <c r="O57" s="7"/>
      <c r="P57" s="105"/>
      <c r="Q57" s="105"/>
      <c r="R57" s="105"/>
      <c r="S57" s="105"/>
      <c r="T57" s="105">
        <v>91765.21</v>
      </c>
      <c r="U57" s="105"/>
      <c r="V57" s="105"/>
      <c r="W57" s="105"/>
      <c r="X57" s="105"/>
    </row>
    <row r="58" spans="1:24" ht="142.5" x14ac:dyDescent="0.2">
      <c r="A58" s="81">
        <v>49</v>
      </c>
      <c r="B58" s="106" t="s">
        <v>82</v>
      </c>
      <c r="C58" s="65"/>
      <c r="D58" s="68"/>
      <c r="E58" s="68" t="s">
        <v>35</v>
      </c>
      <c r="F58" s="84" t="s">
        <v>53</v>
      </c>
      <c r="G58" s="84"/>
      <c r="H58" s="84" t="s">
        <v>238</v>
      </c>
      <c r="I58" s="82" t="s">
        <v>201</v>
      </c>
      <c r="J58" s="82" t="s">
        <v>258</v>
      </c>
      <c r="K58" s="85">
        <v>220000</v>
      </c>
      <c r="L58" s="86">
        <v>42902</v>
      </c>
      <c r="M58" s="86" t="s">
        <v>210</v>
      </c>
      <c r="N58" s="87" t="s">
        <v>211</v>
      </c>
      <c r="O58" s="7"/>
      <c r="P58" s="105"/>
      <c r="Q58" s="105"/>
      <c r="R58" s="105"/>
      <c r="S58" s="105"/>
      <c r="T58" s="105"/>
      <c r="U58" s="105"/>
      <c r="V58" s="105"/>
      <c r="W58" s="105"/>
      <c r="X58" s="105"/>
    </row>
    <row r="59" spans="1:24" ht="85.5" x14ac:dyDescent="0.2">
      <c r="A59" s="81">
        <v>50</v>
      </c>
      <c r="B59" s="106" t="s">
        <v>82</v>
      </c>
      <c r="C59" s="65"/>
      <c r="D59" s="68"/>
      <c r="E59" s="68" t="s">
        <v>35</v>
      </c>
      <c r="F59" s="84" t="s">
        <v>53</v>
      </c>
      <c r="G59" s="84"/>
      <c r="H59" s="84" t="s">
        <v>239</v>
      </c>
      <c r="I59" s="82" t="s">
        <v>202</v>
      </c>
      <c r="J59" s="82" t="s">
        <v>259</v>
      </c>
      <c r="K59" s="85" t="s">
        <v>267</v>
      </c>
      <c r="L59" s="86">
        <v>42905</v>
      </c>
      <c r="M59" s="86">
        <v>42905</v>
      </c>
      <c r="N59" s="87">
        <v>42919</v>
      </c>
      <c r="O59" s="7"/>
      <c r="P59" s="105"/>
      <c r="Q59" s="105"/>
      <c r="R59" s="105"/>
      <c r="S59" s="105"/>
      <c r="T59" s="105"/>
      <c r="U59" s="105"/>
      <c r="V59" s="105"/>
      <c r="W59" s="105"/>
      <c r="X59" s="105"/>
    </row>
    <row r="60" spans="1:24" ht="142.5" x14ac:dyDescent="0.2">
      <c r="A60" s="81">
        <v>51</v>
      </c>
      <c r="B60" s="106" t="s">
        <v>120</v>
      </c>
      <c r="C60" s="65"/>
      <c r="D60" s="68"/>
      <c r="E60" s="68" t="s">
        <v>35</v>
      </c>
      <c r="F60" s="84" t="s">
        <v>53</v>
      </c>
      <c r="G60" s="84"/>
      <c r="H60" s="84" t="s">
        <v>240</v>
      </c>
      <c r="I60" s="82" t="s">
        <v>203</v>
      </c>
      <c r="J60" s="82" t="s">
        <v>257</v>
      </c>
      <c r="K60" s="85">
        <v>27896.55</v>
      </c>
      <c r="L60" s="86">
        <v>42902</v>
      </c>
      <c r="M60" s="86">
        <v>42905</v>
      </c>
      <c r="N60" s="87">
        <v>42907</v>
      </c>
      <c r="O60" s="7"/>
      <c r="P60" s="105"/>
      <c r="Q60" s="105"/>
      <c r="R60" s="105"/>
      <c r="S60" s="105"/>
      <c r="T60" s="105">
        <v>27896.55</v>
      </c>
      <c r="U60" s="105"/>
      <c r="V60" s="105"/>
      <c r="W60" s="105"/>
      <c r="X60" s="105"/>
    </row>
    <row r="61" spans="1:24" ht="71.25" x14ac:dyDescent="0.2">
      <c r="A61" s="81">
        <v>52</v>
      </c>
      <c r="B61" s="106" t="s">
        <v>74</v>
      </c>
      <c r="C61" s="65"/>
      <c r="D61" s="68"/>
      <c r="E61" s="68" t="s">
        <v>35</v>
      </c>
      <c r="F61" s="84" t="s">
        <v>53</v>
      </c>
      <c r="G61" s="84"/>
      <c r="H61" s="84" t="s">
        <v>241</v>
      </c>
      <c r="I61" s="82" t="s">
        <v>204</v>
      </c>
      <c r="J61" s="82" t="s">
        <v>260</v>
      </c>
      <c r="K61" s="85">
        <v>51465.07</v>
      </c>
      <c r="L61" s="86">
        <v>42887</v>
      </c>
      <c r="M61" s="86">
        <v>42887</v>
      </c>
      <c r="N61" s="87">
        <v>42891</v>
      </c>
      <c r="O61" s="7"/>
      <c r="P61" s="105"/>
      <c r="Q61" s="105"/>
      <c r="R61" s="105"/>
      <c r="S61" s="105"/>
      <c r="T61" s="105">
        <v>51675.07</v>
      </c>
      <c r="U61" s="105"/>
      <c r="V61" s="105"/>
      <c r="W61" s="105"/>
      <c r="X61" s="105"/>
    </row>
    <row r="62" spans="1:24" ht="85.5" x14ac:dyDescent="0.2">
      <c r="A62" s="81">
        <v>53</v>
      </c>
      <c r="B62" s="106" t="s">
        <v>82</v>
      </c>
      <c r="C62" s="65"/>
      <c r="D62" s="68"/>
      <c r="E62" s="68" t="s">
        <v>35</v>
      </c>
      <c r="F62" s="84" t="s">
        <v>53</v>
      </c>
      <c r="G62" s="84"/>
      <c r="H62" s="84" t="s">
        <v>242</v>
      </c>
      <c r="I62" s="82" t="s">
        <v>205</v>
      </c>
      <c r="J62" s="82" t="s">
        <v>259</v>
      </c>
      <c r="K62" s="85">
        <v>68330</v>
      </c>
      <c r="L62" s="86">
        <v>42914</v>
      </c>
      <c r="M62" s="86">
        <v>42883</v>
      </c>
      <c r="N62" s="87">
        <v>42896</v>
      </c>
      <c r="O62" s="7"/>
      <c r="P62" s="105"/>
      <c r="Q62" s="105"/>
      <c r="R62" s="105"/>
      <c r="S62" s="105"/>
      <c r="T62" s="105"/>
      <c r="U62" s="105"/>
      <c r="V62" s="105"/>
      <c r="W62" s="105"/>
      <c r="X62" s="105"/>
    </row>
    <row r="63" spans="1:24" ht="99.75" x14ac:dyDescent="0.2">
      <c r="A63" s="81">
        <v>54</v>
      </c>
      <c r="B63" s="106" t="s">
        <v>82</v>
      </c>
      <c r="C63" s="65"/>
      <c r="D63" s="68"/>
      <c r="E63" s="68" t="s">
        <v>35</v>
      </c>
      <c r="F63" s="84" t="s">
        <v>93</v>
      </c>
      <c r="G63" s="84"/>
      <c r="H63" s="84" t="s">
        <v>94</v>
      </c>
      <c r="I63" s="82" t="s">
        <v>95</v>
      </c>
      <c r="J63" s="82" t="s">
        <v>96</v>
      </c>
      <c r="K63" s="85">
        <v>14234510.52586207</v>
      </c>
      <c r="L63" s="86">
        <v>42480</v>
      </c>
      <c r="M63" s="86">
        <v>42461</v>
      </c>
      <c r="N63" s="87">
        <v>43008</v>
      </c>
      <c r="O63" s="7"/>
      <c r="P63" s="105">
        <v>2539207.35</v>
      </c>
      <c r="Q63" s="105"/>
      <c r="R63" s="105"/>
      <c r="S63" s="105"/>
      <c r="T63" s="105"/>
      <c r="U63" s="105"/>
      <c r="V63" s="105"/>
      <c r="W63" s="105"/>
      <c r="X63" s="105"/>
    </row>
    <row r="64" spans="1:24" ht="99.75" x14ac:dyDescent="0.2">
      <c r="A64" s="81">
        <v>55</v>
      </c>
      <c r="B64" s="106" t="s">
        <v>74</v>
      </c>
      <c r="C64" s="65"/>
      <c r="D64" s="68"/>
      <c r="E64" s="68" t="s">
        <v>35</v>
      </c>
      <c r="F64" s="106" t="s">
        <v>219</v>
      </c>
      <c r="G64" s="84"/>
      <c r="H64" s="84" t="s">
        <v>268</v>
      </c>
      <c r="I64" s="82" t="s">
        <v>63</v>
      </c>
      <c r="J64" s="82" t="s">
        <v>86</v>
      </c>
      <c r="K64" s="85">
        <v>2720070.12</v>
      </c>
      <c r="L64" s="86">
        <v>42808</v>
      </c>
      <c r="M64" s="86">
        <v>42826</v>
      </c>
      <c r="N64" s="87">
        <v>43465</v>
      </c>
      <c r="O64" s="7"/>
      <c r="P64" s="105">
        <f>25911.12+25911.12+25911.12+25911.12+25911.12+8637+51822.24+25911.12+25911.12+25911.12</f>
        <v>267748.19999999995</v>
      </c>
      <c r="Q64" s="105"/>
      <c r="R64" s="105"/>
      <c r="S64" s="105"/>
      <c r="T64" s="105"/>
      <c r="U64" s="105"/>
      <c r="V64" s="105"/>
      <c r="W64" s="105"/>
      <c r="X64" s="105"/>
    </row>
    <row r="65" spans="1:24" ht="99.75" x14ac:dyDescent="0.2">
      <c r="A65" s="81">
        <v>56</v>
      </c>
      <c r="B65" s="106" t="s">
        <v>74</v>
      </c>
      <c r="C65" s="65"/>
      <c r="D65" s="68"/>
      <c r="E65" s="68" t="s">
        <v>35</v>
      </c>
      <c r="F65" s="84" t="s">
        <v>113</v>
      </c>
      <c r="G65" s="84"/>
      <c r="H65" s="84" t="s">
        <v>214</v>
      </c>
      <c r="I65" s="82" t="s">
        <v>115</v>
      </c>
      <c r="J65" s="82" t="s">
        <v>116</v>
      </c>
      <c r="K65" s="85">
        <v>1020237.66</v>
      </c>
      <c r="L65" s="86">
        <v>42795</v>
      </c>
      <c r="M65" s="86">
        <v>42795</v>
      </c>
      <c r="N65" s="87">
        <v>43160</v>
      </c>
      <c r="O65" s="7"/>
      <c r="P65" s="105"/>
      <c r="Q65" s="105"/>
      <c r="R65" s="105"/>
      <c r="S65" s="105"/>
      <c r="T65" s="105"/>
      <c r="U65" s="105"/>
      <c r="V65" s="105"/>
      <c r="W65" s="105"/>
      <c r="X65" s="105"/>
    </row>
    <row r="66" spans="1:24" ht="99.75" x14ac:dyDescent="0.2">
      <c r="A66" s="81">
        <v>57</v>
      </c>
      <c r="B66" s="106" t="s">
        <v>74</v>
      </c>
      <c r="C66" s="65"/>
      <c r="D66" s="68" t="s">
        <v>35</v>
      </c>
      <c r="E66" s="68"/>
      <c r="F66" s="84" t="s">
        <v>218</v>
      </c>
      <c r="G66" s="84"/>
      <c r="H66" s="84" t="s">
        <v>215</v>
      </c>
      <c r="I66" s="82" t="s">
        <v>217</v>
      </c>
      <c r="J66" s="82" t="s">
        <v>216</v>
      </c>
      <c r="K66" s="85" t="s">
        <v>224</v>
      </c>
      <c r="L66" s="86">
        <v>42857</v>
      </c>
      <c r="M66" s="86">
        <v>42857</v>
      </c>
      <c r="N66" s="87">
        <v>43098</v>
      </c>
      <c r="O66" s="7"/>
      <c r="P66" s="7"/>
      <c r="Q66" s="105">
        <v>21918</v>
      </c>
      <c r="R66" s="105"/>
      <c r="S66" s="105"/>
      <c r="T66" s="105"/>
      <c r="U66" s="105"/>
      <c r="V66" s="105"/>
      <c r="W66" s="105"/>
      <c r="X66" s="105"/>
    </row>
    <row r="67" spans="1:24" ht="99.75" x14ac:dyDescent="0.2">
      <c r="A67" s="81">
        <v>58</v>
      </c>
      <c r="B67" s="106" t="s">
        <v>74</v>
      </c>
      <c r="C67" s="65"/>
      <c r="D67" s="68" t="s">
        <v>35</v>
      </c>
      <c r="E67" s="68"/>
      <c r="F67" s="84" t="s">
        <v>218</v>
      </c>
      <c r="G67" s="84"/>
      <c r="H67" s="84" t="s">
        <v>220</v>
      </c>
      <c r="I67" s="82" t="s">
        <v>221</v>
      </c>
      <c r="J67" s="82" t="s">
        <v>222</v>
      </c>
      <c r="K67" s="85" t="s">
        <v>223</v>
      </c>
      <c r="L67" s="86">
        <v>42857</v>
      </c>
      <c r="M67" s="86">
        <v>42857</v>
      </c>
      <c r="N67" s="87">
        <v>43098</v>
      </c>
      <c r="O67" s="7"/>
      <c r="P67" s="105"/>
      <c r="Q67" s="105"/>
      <c r="R67" s="105"/>
      <c r="S67" s="105"/>
      <c r="T67" s="105"/>
      <c r="U67" s="105"/>
      <c r="V67" s="105"/>
      <c r="W67" s="105"/>
      <c r="X67" s="105"/>
    </row>
    <row r="68" spans="1:24" ht="99.75" x14ac:dyDescent="0.2">
      <c r="A68" s="81">
        <v>59</v>
      </c>
      <c r="B68" s="106" t="s">
        <v>82</v>
      </c>
      <c r="C68" s="65"/>
      <c r="D68" s="68"/>
      <c r="E68" s="68" t="s">
        <v>35</v>
      </c>
      <c r="F68" s="84" t="s">
        <v>228</v>
      </c>
      <c r="G68" s="84"/>
      <c r="H68" s="84" t="s">
        <v>225</v>
      </c>
      <c r="I68" s="82" t="s">
        <v>226</v>
      </c>
      <c r="J68" s="82" t="s">
        <v>227</v>
      </c>
      <c r="K68" s="85">
        <v>6507089.9699999997</v>
      </c>
      <c r="L68" s="86"/>
      <c r="M68" s="86">
        <v>42847</v>
      </c>
      <c r="N68" s="87">
        <v>43212</v>
      </c>
      <c r="O68" s="7"/>
      <c r="P68" s="105"/>
      <c r="Q68" s="105"/>
      <c r="R68" s="105"/>
      <c r="S68" s="105"/>
      <c r="T68" s="105"/>
      <c r="U68" s="105"/>
      <c r="V68" s="105"/>
      <c r="W68" s="105"/>
      <c r="X68" s="105">
        <v>6507089.9699999997</v>
      </c>
    </row>
    <row r="69" spans="1:24" ht="27.75" thickBot="1" x14ac:dyDescent="0.25">
      <c r="A69" s="100">
        <v>60</v>
      </c>
      <c r="B69" s="112"/>
      <c r="C69" s="113"/>
      <c r="D69" s="69"/>
      <c r="E69" s="69"/>
      <c r="F69" s="94"/>
      <c r="G69" s="94"/>
      <c r="H69" s="94"/>
      <c r="I69" s="93"/>
      <c r="J69" s="93"/>
      <c r="K69" s="114"/>
      <c r="L69" s="96"/>
      <c r="M69" s="96"/>
      <c r="N69" s="97"/>
      <c r="O69" s="7"/>
      <c r="P69" s="105"/>
      <c r="Q69" s="105"/>
      <c r="R69" s="105"/>
      <c r="S69" s="105"/>
      <c r="T69" s="105"/>
      <c r="U69" s="105"/>
      <c r="V69" s="105"/>
      <c r="W69" s="105"/>
      <c r="X69" s="105"/>
    </row>
    <row r="70" spans="1:24" ht="13.5" thickTop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7">
        <f t="shared" ref="P70:X70" si="0">SUM(P8:P69)</f>
        <v>4017957.76</v>
      </c>
      <c r="Q70" s="17">
        <f t="shared" si="0"/>
        <v>21918</v>
      </c>
      <c r="R70" s="17">
        <f t="shared" si="0"/>
        <v>150677.44</v>
      </c>
      <c r="S70" s="17">
        <f t="shared" si="0"/>
        <v>383346.20999999996</v>
      </c>
      <c r="T70" s="17">
        <f t="shared" si="0"/>
        <v>620236.24</v>
      </c>
      <c r="U70" s="17">
        <f t="shared" si="0"/>
        <v>159262.5</v>
      </c>
      <c r="V70" s="17">
        <f t="shared" si="0"/>
        <v>2973807.09</v>
      </c>
      <c r="W70" s="17">
        <f t="shared" si="0"/>
        <v>730302.44</v>
      </c>
      <c r="X70" s="17">
        <f t="shared" si="0"/>
        <v>6507089.9699999997</v>
      </c>
    </row>
    <row r="71" spans="1:24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">
      <c r="A73" s="18"/>
      <c r="B73" s="10"/>
      <c r="C73" s="19"/>
      <c r="D73" s="19"/>
      <c r="E73" s="19"/>
      <c r="F73" s="9"/>
      <c r="G73" s="9"/>
      <c r="H73" s="10"/>
      <c r="I73" s="13"/>
      <c r="J73" s="13"/>
      <c r="K73" s="14"/>
      <c r="L73" s="15"/>
      <c r="M73" s="20"/>
      <c r="N73" s="20"/>
      <c r="O73" s="7"/>
      <c r="P73" s="8"/>
      <c r="Q73" s="8"/>
      <c r="R73" s="8"/>
      <c r="S73" s="8"/>
      <c r="T73" s="8"/>
      <c r="U73" s="8"/>
      <c r="V73" s="8"/>
      <c r="W73" s="8"/>
      <c r="X73" s="8"/>
    </row>
    <row r="74" spans="1:24" x14ac:dyDescent="0.2">
      <c r="A74" s="21"/>
      <c r="B74" s="22"/>
      <c r="C74" s="19"/>
      <c r="D74" s="19"/>
      <c r="E74" s="19"/>
      <c r="F74" s="9"/>
      <c r="G74" s="9"/>
      <c r="H74" s="22"/>
      <c r="I74" s="23"/>
      <c r="J74" s="22"/>
      <c r="K74" s="24"/>
      <c r="L74" s="25"/>
      <c r="M74" s="26"/>
      <c r="N74" s="25"/>
      <c r="O74" s="105">
        <f>124900*3</f>
        <v>374700</v>
      </c>
      <c r="P74" s="8"/>
      <c r="Q74" s="8"/>
      <c r="R74" s="8"/>
      <c r="S74" s="8"/>
      <c r="T74" s="8"/>
      <c r="U74" s="8"/>
      <c r="V74" s="8"/>
      <c r="W74" s="8"/>
      <c r="X74" s="8"/>
    </row>
    <row r="75" spans="1:24" x14ac:dyDescent="0.2">
      <c r="A75" s="21"/>
      <c r="B75" s="22"/>
      <c r="C75" s="19"/>
      <c r="D75" s="19"/>
      <c r="E75" s="19"/>
      <c r="F75" s="9"/>
      <c r="G75" s="9"/>
      <c r="H75" s="22"/>
      <c r="I75" s="23"/>
      <c r="J75" s="22"/>
      <c r="K75" s="24"/>
      <c r="L75" s="25"/>
      <c r="M75" s="26"/>
      <c r="N75" s="26"/>
      <c r="O75" s="105"/>
      <c r="P75" s="8"/>
      <c r="Q75" s="8"/>
      <c r="R75" s="8"/>
      <c r="S75" s="8"/>
      <c r="T75" s="8"/>
      <c r="U75" s="8"/>
      <c r="V75" s="8"/>
      <c r="W75" s="8"/>
      <c r="X75" s="8"/>
    </row>
    <row r="76" spans="1:24" x14ac:dyDescent="0.2">
      <c r="A76" s="27"/>
      <c r="B76" s="28"/>
      <c r="C76" s="28"/>
      <c r="D76" s="28"/>
      <c r="E76" s="28"/>
      <c r="F76" s="29"/>
      <c r="G76" s="29"/>
      <c r="H76" s="29"/>
      <c r="I76" s="29"/>
      <c r="J76" s="29"/>
      <c r="K76" s="30"/>
      <c r="L76" s="31"/>
      <c r="M76" s="31"/>
      <c r="N76" s="31"/>
      <c r="O76" s="105"/>
      <c r="P76" s="8"/>
      <c r="Q76" s="8"/>
      <c r="R76" s="8"/>
      <c r="S76" s="8"/>
      <c r="T76" s="8"/>
      <c r="U76" s="8"/>
      <c r="V76" s="8"/>
      <c r="W76" s="8"/>
      <c r="X76" s="8"/>
    </row>
    <row r="77" spans="1:24" x14ac:dyDescent="0.2">
      <c r="A77" s="32"/>
      <c r="B77" s="28"/>
      <c r="C77" s="19"/>
      <c r="D77" s="19"/>
      <c r="E77" s="19"/>
      <c r="F77" s="125" t="s">
        <v>89</v>
      </c>
      <c r="G77" s="125"/>
      <c r="H77" s="125"/>
      <c r="I77" s="125"/>
      <c r="J77" s="125"/>
      <c r="K77" s="33"/>
      <c r="L77" s="31"/>
      <c r="M77" s="34"/>
      <c r="N77" s="34"/>
      <c r="O77" s="105"/>
      <c r="P77" s="8"/>
      <c r="Q77" s="8"/>
      <c r="R77" s="8"/>
      <c r="S77" s="8"/>
      <c r="T77" s="8"/>
      <c r="U77" s="8"/>
      <c r="V77" s="8"/>
      <c r="W77" s="8"/>
      <c r="X77" s="8"/>
    </row>
    <row r="78" spans="1:24" x14ac:dyDescent="0.2">
      <c r="A78" s="32"/>
      <c r="B78" s="28"/>
      <c r="C78" s="119"/>
      <c r="D78" s="119"/>
      <c r="E78" s="119"/>
      <c r="F78" s="125" t="s">
        <v>25</v>
      </c>
      <c r="G78" s="125"/>
      <c r="H78" s="125"/>
      <c r="I78" s="125"/>
      <c r="J78" s="125"/>
      <c r="K78" s="119"/>
      <c r="L78" s="11"/>
      <c r="M78" s="11"/>
      <c r="N78" s="25"/>
      <c r="O78" s="16"/>
      <c r="P78" s="12"/>
      <c r="Q78" s="12"/>
      <c r="R78" s="12"/>
      <c r="S78" s="12"/>
      <c r="T78" s="12"/>
      <c r="U78" s="12"/>
      <c r="V78" s="12"/>
      <c r="W78" s="12"/>
      <c r="X78" s="12"/>
    </row>
    <row r="79" spans="1:24" x14ac:dyDescent="0.2">
      <c r="A79" s="32"/>
      <c r="B79" s="28"/>
      <c r="C79" s="126"/>
      <c r="D79" s="126"/>
      <c r="E79" s="126"/>
      <c r="F79" s="126"/>
      <c r="G79" s="119"/>
      <c r="H79" s="119"/>
      <c r="I79" s="35"/>
      <c r="J79" s="126"/>
      <c r="K79" s="126"/>
      <c r="L79" s="126"/>
      <c r="M79" s="126"/>
      <c r="N79" s="36"/>
      <c r="O79" s="16"/>
      <c r="P79" s="12"/>
      <c r="Q79" s="12"/>
      <c r="R79" s="12"/>
      <c r="S79" s="12"/>
      <c r="T79" s="12"/>
      <c r="U79" s="12"/>
      <c r="V79" s="12"/>
      <c r="W79" s="12"/>
      <c r="X79" s="12"/>
    </row>
    <row r="80" spans="1:24" x14ac:dyDescent="0.2">
      <c r="A80" s="32"/>
      <c r="B80" s="28"/>
      <c r="C80" s="28"/>
      <c r="D80" s="28"/>
      <c r="E80" s="28"/>
      <c r="F80" s="120"/>
      <c r="G80" s="120"/>
      <c r="H80" s="120"/>
      <c r="I80" s="120"/>
      <c r="J80" s="37"/>
      <c r="K80" s="37"/>
      <c r="L80" s="38"/>
      <c r="M80" s="38"/>
      <c r="N80" s="39"/>
      <c r="O80" s="16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5" x14ac:dyDescent="0.2">
      <c r="A81" s="40"/>
      <c r="B81" s="41"/>
      <c r="C81" s="41"/>
      <c r="D81" s="41"/>
      <c r="E81" s="41"/>
      <c r="F81" s="41"/>
      <c r="G81" s="41"/>
      <c r="H81" s="41"/>
      <c r="I81" s="41"/>
      <c r="J81" s="42"/>
      <c r="K81" s="43"/>
      <c r="L81" s="44"/>
      <c r="M81" s="45"/>
      <c r="N81" s="45"/>
      <c r="O81" s="16"/>
      <c r="P81" s="12"/>
      <c r="Q81" s="12"/>
      <c r="R81" s="12"/>
      <c r="S81" s="12"/>
      <c r="T81" s="12"/>
      <c r="U81" s="50"/>
      <c r="V81" s="50"/>
      <c r="W81" s="50"/>
      <c r="X81" s="12"/>
    </row>
    <row r="82" spans="1:24" ht="15" x14ac:dyDescent="0.2">
      <c r="A82" s="40"/>
      <c r="B82" s="41"/>
      <c r="C82" s="41"/>
      <c r="D82" s="41"/>
      <c r="E82" s="41"/>
      <c r="F82" s="41"/>
      <c r="G82" s="41"/>
      <c r="H82" s="41"/>
      <c r="I82" s="41"/>
      <c r="J82" s="42"/>
      <c r="K82" s="43"/>
      <c r="L82" s="44"/>
      <c r="M82" s="45"/>
      <c r="N82" s="45"/>
      <c r="O82" s="7"/>
      <c r="P82" s="12"/>
      <c r="Q82" s="12"/>
      <c r="R82" s="12"/>
      <c r="S82" s="12"/>
      <c r="T82" s="12"/>
      <c r="U82" s="50"/>
      <c r="V82" s="50"/>
      <c r="W82" s="50"/>
      <c r="X82" s="12"/>
    </row>
    <row r="83" spans="1:24" ht="15" x14ac:dyDescent="0.2">
      <c r="A83" s="40"/>
      <c r="B83" s="41"/>
      <c r="C83" s="41"/>
      <c r="D83" s="41"/>
      <c r="E83" s="41"/>
      <c r="F83" s="41"/>
      <c r="G83" s="41"/>
      <c r="H83" s="41"/>
      <c r="I83" s="41"/>
      <c r="J83" s="42"/>
      <c r="K83" s="43"/>
      <c r="L83" s="44"/>
      <c r="M83" s="45"/>
      <c r="N83" s="45"/>
      <c r="O83" s="7"/>
      <c r="P83" s="12"/>
      <c r="Q83" s="12"/>
      <c r="R83" s="12"/>
      <c r="S83" s="12"/>
      <c r="T83" s="12"/>
      <c r="U83" s="50"/>
      <c r="V83" s="50"/>
      <c r="W83" s="50"/>
      <c r="X83" s="12"/>
    </row>
    <row r="84" spans="1:24" ht="15" x14ac:dyDescent="0.2">
      <c r="A84" s="40"/>
      <c r="B84" s="41"/>
      <c r="C84" s="41"/>
      <c r="D84" s="41"/>
      <c r="E84" s="41"/>
      <c r="F84" s="41"/>
      <c r="G84" s="41"/>
      <c r="H84" s="41"/>
      <c r="I84" s="41"/>
      <c r="J84" s="42"/>
      <c r="K84" s="47" t="s">
        <v>26</v>
      </c>
      <c r="L84" s="48">
        <v>760949.28</v>
      </c>
      <c r="M84" s="50"/>
      <c r="N84" s="41"/>
      <c r="O84" s="7"/>
      <c r="P84" s="12"/>
      <c r="Q84" s="12"/>
      <c r="R84" s="12"/>
      <c r="S84" s="12"/>
      <c r="T84" s="12"/>
      <c r="U84" s="50"/>
      <c r="V84" s="50"/>
      <c r="W84" s="50"/>
      <c r="X84" s="12"/>
    </row>
    <row r="85" spans="1:24" ht="15" x14ac:dyDescent="0.2">
      <c r="A85" s="40"/>
      <c r="B85" s="41"/>
      <c r="C85" s="41"/>
      <c r="D85" s="41"/>
      <c r="E85" s="41"/>
      <c r="F85" s="41"/>
      <c r="G85" s="41"/>
      <c r="H85" s="41"/>
      <c r="I85" s="41"/>
      <c r="J85" s="42"/>
      <c r="K85" s="47" t="s">
        <v>27</v>
      </c>
      <c r="L85" s="48">
        <v>15615786.84</v>
      </c>
      <c r="M85" s="48"/>
      <c r="N85" s="51"/>
      <c r="O85" s="7"/>
      <c r="P85" s="12"/>
      <c r="Q85" s="12"/>
      <c r="R85" s="12"/>
      <c r="S85" s="12"/>
      <c r="T85" s="12"/>
      <c r="U85" s="50"/>
      <c r="V85" s="50"/>
      <c r="W85" s="50"/>
      <c r="X85" s="12"/>
    </row>
    <row r="86" spans="1:24" ht="15" x14ac:dyDescent="0.2">
      <c r="A86" s="40"/>
      <c r="B86" s="41"/>
      <c r="C86" s="41"/>
      <c r="D86" s="41"/>
      <c r="E86" s="41"/>
      <c r="F86" s="41"/>
      <c r="G86" s="41"/>
      <c r="H86" s="41"/>
      <c r="I86" s="41"/>
      <c r="J86" s="42"/>
      <c r="K86" s="47"/>
      <c r="L86" s="48">
        <f>L84+L85</f>
        <v>16376736.119999999</v>
      </c>
      <c r="M86" s="49"/>
      <c r="N86" s="45"/>
      <c r="O86" s="7"/>
      <c r="P86" s="12"/>
      <c r="Q86" s="12"/>
      <c r="R86" s="12"/>
      <c r="S86" s="12"/>
      <c r="T86" s="12"/>
      <c r="U86" s="50"/>
      <c r="V86" s="50"/>
      <c r="W86" s="50"/>
      <c r="X86" s="12"/>
    </row>
    <row r="87" spans="1:24" ht="15" x14ac:dyDescent="0.2">
      <c r="A87" s="40"/>
      <c r="B87" s="41"/>
      <c r="C87" s="41"/>
      <c r="D87" s="41"/>
      <c r="E87" s="41"/>
      <c r="F87" s="41"/>
      <c r="G87" s="41"/>
      <c r="H87" s="41"/>
      <c r="I87" s="41"/>
      <c r="J87" s="42"/>
      <c r="K87" s="47"/>
      <c r="L87" s="48"/>
      <c r="M87" s="45"/>
      <c r="N87" s="45"/>
      <c r="O87" s="46"/>
      <c r="P87" s="12"/>
      <c r="Q87" s="12"/>
      <c r="R87" s="12"/>
      <c r="S87" s="12"/>
      <c r="T87" s="12"/>
      <c r="U87" s="50"/>
      <c r="V87" s="50"/>
      <c r="W87" s="50"/>
      <c r="X87" s="12"/>
    </row>
    <row r="88" spans="1:24" ht="15" x14ac:dyDescent="0.2">
      <c r="A88" s="40"/>
      <c r="B88" s="41"/>
      <c r="C88" s="41"/>
      <c r="D88" s="41"/>
      <c r="E88" s="41"/>
      <c r="F88" s="41"/>
      <c r="G88" s="41"/>
      <c r="H88" s="41"/>
      <c r="I88" s="41"/>
      <c r="J88" s="42"/>
      <c r="K88" s="47"/>
      <c r="L88" s="48"/>
      <c r="M88" s="45"/>
      <c r="N88" s="45"/>
      <c r="O88" s="46"/>
      <c r="P88" s="12"/>
      <c r="Q88" s="12"/>
      <c r="R88" s="12"/>
      <c r="S88" s="12"/>
      <c r="T88" s="12"/>
      <c r="U88" s="50"/>
      <c r="V88" s="50"/>
      <c r="W88" s="50"/>
      <c r="X88" s="12"/>
    </row>
    <row r="89" spans="1:24" ht="15" x14ac:dyDescent="0.2">
      <c r="A89" s="40"/>
      <c r="B89" s="41"/>
      <c r="C89" s="41"/>
      <c r="D89" s="41"/>
      <c r="E89" s="41"/>
      <c r="F89" s="41"/>
      <c r="G89" s="41"/>
      <c r="H89" s="41"/>
      <c r="I89" s="41"/>
      <c r="J89" s="42"/>
      <c r="K89" s="47" t="s">
        <v>28</v>
      </c>
      <c r="L89" s="48">
        <f>L84-Q70-U70</f>
        <v>579768.78</v>
      </c>
      <c r="M89" s="51" t="s">
        <v>29</v>
      </c>
      <c r="N89" s="45"/>
      <c r="O89" s="46"/>
      <c r="P89" s="12"/>
      <c r="Q89" s="12"/>
      <c r="R89" s="12"/>
      <c r="S89" s="12"/>
      <c r="T89" s="12"/>
      <c r="U89" s="50"/>
      <c r="V89" s="50"/>
      <c r="W89" s="50"/>
      <c r="X89" s="12"/>
    </row>
    <row r="90" spans="1:24" ht="15" x14ac:dyDescent="0.2">
      <c r="A90" s="40"/>
      <c r="B90" s="41"/>
      <c r="C90" s="41"/>
      <c r="D90" s="41"/>
      <c r="E90" s="41"/>
      <c r="F90" s="41"/>
      <c r="G90" s="41"/>
      <c r="H90" s="41"/>
      <c r="I90" s="41"/>
      <c r="J90" s="42"/>
      <c r="K90" s="47" t="s">
        <v>30</v>
      </c>
      <c r="L90" s="48">
        <f>L85-P70-R70-V70-W70-X70</f>
        <v>1235952.1400000015</v>
      </c>
      <c r="M90" s="51" t="s">
        <v>31</v>
      </c>
      <c r="N90" s="45"/>
      <c r="O90" s="50"/>
      <c r="P90" s="12"/>
      <c r="Q90" s="12"/>
      <c r="R90" s="12"/>
      <c r="S90" s="12"/>
      <c r="T90" s="12"/>
      <c r="U90" s="46"/>
      <c r="V90" s="46"/>
      <c r="W90" s="46"/>
      <c r="X90" s="12"/>
    </row>
    <row r="91" spans="1:24" ht="15" x14ac:dyDescent="0.2">
      <c r="A91" s="40"/>
      <c r="B91" s="41"/>
      <c r="C91" s="41"/>
      <c r="D91" s="41"/>
      <c r="E91" s="41"/>
      <c r="F91" s="41"/>
      <c r="G91" s="41"/>
      <c r="H91" s="41"/>
      <c r="I91" s="41"/>
      <c r="J91" s="42"/>
      <c r="K91" s="47"/>
      <c r="L91" s="48">
        <f>SUM(L89:L90)</f>
        <v>1815720.9200000016</v>
      </c>
      <c r="M91" s="51"/>
      <c r="N91" s="45"/>
      <c r="O91" s="50"/>
      <c r="P91" s="12"/>
      <c r="Q91" s="12"/>
      <c r="R91" s="12"/>
      <c r="S91" s="12"/>
      <c r="T91" s="12"/>
      <c r="U91" s="46"/>
      <c r="V91" s="46"/>
      <c r="W91" s="46"/>
      <c r="X91" s="12"/>
    </row>
    <row r="92" spans="1:24" ht="15" x14ac:dyDescent="0.2">
      <c r="A92" s="40"/>
      <c r="B92" s="41"/>
      <c r="C92" s="41"/>
      <c r="D92" s="41"/>
      <c r="E92" s="41"/>
      <c r="F92" s="41"/>
      <c r="G92" s="41"/>
      <c r="H92" s="41"/>
      <c r="I92" s="41"/>
      <c r="J92" s="42"/>
      <c r="K92" s="47"/>
      <c r="L92" s="48"/>
      <c r="M92" s="45"/>
      <c r="N92" s="45"/>
      <c r="O92" s="50"/>
      <c r="P92" s="12"/>
      <c r="Q92" s="12"/>
      <c r="R92" s="12"/>
      <c r="S92" s="12"/>
      <c r="T92" s="12"/>
      <c r="U92" s="46"/>
      <c r="V92" s="46"/>
      <c r="W92" s="46"/>
      <c r="X92" s="12"/>
    </row>
    <row r="93" spans="1:24" ht="15" x14ac:dyDescent="0.2">
      <c r="A93" s="40"/>
      <c r="B93" s="41"/>
      <c r="C93" s="41"/>
      <c r="D93" s="41"/>
      <c r="E93" s="41"/>
      <c r="F93" s="41"/>
      <c r="G93" s="41"/>
      <c r="H93" s="41"/>
      <c r="I93" s="41"/>
      <c r="J93" s="42"/>
      <c r="K93" s="52"/>
      <c r="L93" s="53"/>
      <c r="M93" s="49"/>
      <c r="N93" s="45"/>
      <c r="O93" s="50"/>
      <c r="P93" s="12"/>
      <c r="Q93" s="12"/>
      <c r="R93" s="12"/>
      <c r="S93" s="12"/>
      <c r="T93" s="12"/>
      <c r="U93" s="46"/>
      <c r="V93" s="46"/>
      <c r="W93" s="46"/>
      <c r="X93" s="12"/>
    </row>
    <row r="94" spans="1:24" ht="15" x14ac:dyDescent="0.2">
      <c r="A94" s="40"/>
      <c r="B94" s="41"/>
      <c r="C94" s="41"/>
      <c r="D94" s="41"/>
      <c r="E94" s="41"/>
      <c r="F94" s="41"/>
      <c r="G94" s="41"/>
      <c r="H94" s="41"/>
      <c r="I94" s="41"/>
      <c r="J94" s="42"/>
      <c r="K94" s="47" t="s">
        <v>32</v>
      </c>
      <c r="L94" s="48">
        <f>L89+L90+R70</f>
        <v>1966398.3600000015</v>
      </c>
      <c r="M94" s="45"/>
      <c r="N94" s="45"/>
      <c r="O94" s="50"/>
      <c r="P94" s="12"/>
      <c r="Q94" s="12"/>
      <c r="R94" s="12"/>
      <c r="S94" s="12"/>
      <c r="T94" s="12"/>
      <c r="U94" s="46"/>
      <c r="V94" s="46"/>
      <c r="W94" s="46"/>
      <c r="X94" s="12"/>
    </row>
    <row r="95" spans="1:24" ht="15" x14ac:dyDescent="0.2">
      <c r="A95" s="40"/>
      <c r="B95" s="41"/>
      <c r="C95" s="41"/>
      <c r="D95" s="41"/>
      <c r="E95" s="41"/>
      <c r="F95" s="41"/>
      <c r="G95" s="41"/>
      <c r="H95" s="41"/>
      <c r="I95" s="41"/>
      <c r="J95" s="42"/>
      <c r="K95" s="47"/>
      <c r="L95" s="48"/>
      <c r="M95" s="51"/>
      <c r="N95" s="45"/>
      <c r="O95" s="50"/>
      <c r="P95" s="12"/>
      <c r="Q95" s="12"/>
      <c r="R95" s="12"/>
      <c r="S95" s="12"/>
      <c r="T95" s="12"/>
      <c r="U95" s="12"/>
      <c r="V95" s="12"/>
      <c r="W95" s="12"/>
      <c r="X95" s="12"/>
    </row>
    <row r="96" spans="1:24" ht="15" x14ac:dyDescent="0.2">
      <c r="A96" s="40"/>
      <c r="B96" s="41"/>
      <c r="C96" s="41"/>
      <c r="D96" s="41"/>
      <c r="E96" s="41"/>
      <c r="F96" s="41"/>
      <c r="G96" s="41"/>
      <c r="H96" s="41"/>
      <c r="I96" s="41"/>
      <c r="J96" s="42"/>
      <c r="K96" s="47"/>
      <c r="L96" s="54"/>
      <c r="M96" s="45"/>
      <c r="N96" s="45"/>
      <c r="O96" s="50"/>
      <c r="P96" s="12"/>
      <c r="Q96" s="12"/>
      <c r="R96" s="12"/>
      <c r="S96" s="12"/>
      <c r="T96" s="12"/>
      <c r="U96" s="12"/>
      <c r="V96" s="12"/>
      <c r="W96" s="12"/>
      <c r="X96" s="12"/>
    </row>
  </sheetData>
  <mergeCells count="18">
    <mergeCell ref="F80:I80"/>
    <mergeCell ref="J6:J7"/>
    <mergeCell ref="K6:K7"/>
    <mergeCell ref="M6:N6"/>
    <mergeCell ref="F77:J77"/>
    <mergeCell ref="F78:J78"/>
    <mergeCell ref="C79:F79"/>
    <mergeCell ref="J79:M79"/>
    <mergeCell ref="A1:N1"/>
    <mergeCell ref="A2:N2"/>
    <mergeCell ref="A3:N3"/>
    <mergeCell ref="A4:N4"/>
    <mergeCell ref="A6:A7"/>
    <mergeCell ref="B6:B7"/>
    <mergeCell ref="C6:E6"/>
    <mergeCell ref="F6:F7"/>
    <mergeCell ref="H6:H7"/>
    <mergeCell ref="I6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Normal="100" workbookViewId="0">
      <pane ySplit="7" topLeftCell="A8" activePane="bottomLeft" state="frozen"/>
      <selection activeCell="J1" sqref="J1"/>
      <selection pane="bottomLeft" activeCell="F102" sqref="F102"/>
    </sheetView>
  </sheetViews>
  <sheetFormatPr baseColWidth="10" defaultRowHeight="12.75" x14ac:dyDescent="0.2"/>
  <cols>
    <col min="1" max="1" width="7.85546875" style="55" customWidth="1"/>
    <col min="2" max="2" width="17.85546875" style="56" customWidth="1"/>
    <col min="3" max="3" width="9.140625" style="56" customWidth="1"/>
    <col min="4" max="4" width="8.42578125" style="56" customWidth="1"/>
    <col min="5" max="5" width="12" style="56" customWidth="1"/>
    <col min="6" max="6" width="19.42578125" style="56" customWidth="1"/>
    <col min="7" max="7" width="15.5703125" style="56" hidden="1" customWidth="1"/>
    <col min="8" max="8" width="18.5703125" style="56" customWidth="1"/>
    <col min="9" max="9" width="26.5703125" style="56" customWidth="1"/>
    <col min="10" max="10" width="15.28515625" style="63" customWidth="1"/>
    <col min="11" max="11" width="24.42578125" style="5" customWidth="1"/>
    <col min="12" max="12" width="16" style="64" customWidth="1"/>
    <col min="13" max="13" width="15.85546875" style="59" customWidth="1"/>
    <col min="14" max="14" width="18.5703125" style="59" customWidth="1"/>
    <col min="15" max="15" width="12.5703125" style="1" hidden="1" customWidth="1"/>
  </cols>
  <sheetData>
    <row r="1" spans="1:14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x14ac:dyDescent="0.2">
      <c r="A2" s="127" t="s">
        <v>162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4.25" customHeight="1" x14ac:dyDescent="0.2">
      <c r="A3" s="127" t="s">
        <v>261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ht="14.25" customHeight="1" x14ac:dyDescent="0.2">
      <c r="A4" s="127" t="s">
        <v>36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ht="14.45" customHeight="1" thickBot="1" x14ac:dyDescent="0.25">
      <c r="A5" s="70"/>
      <c r="B5" s="3"/>
      <c r="C5" s="3"/>
      <c r="D5" s="3"/>
      <c r="E5" s="3"/>
      <c r="F5" s="3"/>
      <c r="G5" s="3"/>
      <c r="H5" s="3"/>
      <c r="I5" s="3"/>
      <c r="J5" s="4"/>
      <c r="L5" s="6"/>
      <c r="M5" s="71"/>
      <c r="N5" s="71"/>
    </row>
    <row r="6" spans="1:14" ht="38.25" customHeight="1" thickTop="1" thickBot="1" x14ac:dyDescent="0.25">
      <c r="A6" s="121" t="s">
        <v>1</v>
      </c>
      <c r="B6" s="121" t="s">
        <v>2</v>
      </c>
      <c r="C6" s="128" t="s">
        <v>3</v>
      </c>
      <c r="D6" s="128"/>
      <c r="E6" s="128"/>
      <c r="F6" s="121" t="s">
        <v>4</v>
      </c>
      <c r="G6" s="101"/>
      <c r="H6" s="121" t="s">
        <v>5</v>
      </c>
      <c r="I6" s="121" t="s">
        <v>6</v>
      </c>
      <c r="J6" s="121" t="s">
        <v>7</v>
      </c>
      <c r="K6" s="121" t="s">
        <v>8</v>
      </c>
      <c r="L6" s="103" t="s">
        <v>9</v>
      </c>
      <c r="M6" s="123" t="s">
        <v>10</v>
      </c>
      <c r="N6" s="124"/>
    </row>
    <row r="7" spans="1:14" ht="25.5" customHeight="1" thickTop="1" x14ac:dyDescent="0.2">
      <c r="A7" s="122"/>
      <c r="B7" s="122"/>
      <c r="C7" s="72" t="s">
        <v>11</v>
      </c>
      <c r="D7" s="72" t="s">
        <v>12</v>
      </c>
      <c r="E7" s="72" t="s">
        <v>13</v>
      </c>
      <c r="F7" s="122"/>
      <c r="G7" s="102"/>
      <c r="H7" s="122"/>
      <c r="I7" s="122"/>
      <c r="J7" s="122"/>
      <c r="K7" s="122" t="s">
        <v>14</v>
      </c>
      <c r="L7" s="73" t="s">
        <v>15</v>
      </c>
      <c r="M7" s="73" t="s">
        <v>16</v>
      </c>
      <c r="N7" s="74" t="s">
        <v>17</v>
      </c>
    </row>
    <row r="8" spans="1:14" s="7" customFormat="1" ht="66" customHeight="1" x14ac:dyDescent="0.2">
      <c r="A8" s="81">
        <v>1</v>
      </c>
      <c r="B8" s="82" t="s">
        <v>74</v>
      </c>
      <c r="C8" s="66"/>
      <c r="D8" s="66"/>
      <c r="E8" s="68" t="s">
        <v>35</v>
      </c>
      <c r="F8" s="84" t="s">
        <v>76</v>
      </c>
      <c r="G8" s="84" t="s">
        <v>21</v>
      </c>
      <c r="H8" s="84" t="s">
        <v>23</v>
      </c>
      <c r="I8" s="82" t="s">
        <v>84</v>
      </c>
      <c r="J8" s="82" t="s">
        <v>157</v>
      </c>
      <c r="K8" s="83"/>
      <c r="L8" s="86">
        <v>42736</v>
      </c>
      <c r="M8" s="86">
        <v>42736</v>
      </c>
      <c r="N8" s="87">
        <v>43100</v>
      </c>
    </row>
    <row r="9" spans="1:14" s="16" customFormat="1" ht="42.75" x14ac:dyDescent="0.15">
      <c r="A9" s="81">
        <v>2</v>
      </c>
      <c r="B9" s="82" t="s">
        <v>74</v>
      </c>
      <c r="C9" s="66"/>
      <c r="D9" s="66"/>
      <c r="E9" s="68" t="s">
        <v>35</v>
      </c>
      <c r="F9" s="84" t="s">
        <v>76</v>
      </c>
      <c r="G9" s="84" t="s">
        <v>21</v>
      </c>
      <c r="H9" s="84" t="s">
        <v>23</v>
      </c>
      <c r="I9" s="82" t="s">
        <v>85</v>
      </c>
      <c r="J9" s="82" t="s">
        <v>67</v>
      </c>
      <c r="K9" s="83"/>
      <c r="L9" s="86">
        <v>42736</v>
      </c>
      <c r="M9" s="86">
        <v>42736</v>
      </c>
      <c r="N9" s="87">
        <v>43100</v>
      </c>
    </row>
    <row r="10" spans="1:14" s="16" customFormat="1" ht="85.5" x14ac:dyDescent="0.15">
      <c r="A10" s="81">
        <v>3</v>
      </c>
      <c r="B10" s="82" t="s">
        <v>74</v>
      </c>
      <c r="C10" s="66"/>
      <c r="D10" s="66"/>
      <c r="E10" s="68" t="s">
        <v>35</v>
      </c>
      <c r="F10" s="84" t="s">
        <v>76</v>
      </c>
      <c r="G10" s="84"/>
      <c r="H10" s="84" t="s">
        <v>264</v>
      </c>
      <c r="I10" s="82" t="s">
        <v>263</v>
      </c>
      <c r="J10" s="82" t="s">
        <v>262</v>
      </c>
      <c r="K10" s="83"/>
      <c r="L10" s="86">
        <v>42736</v>
      </c>
      <c r="M10" s="86">
        <v>42736</v>
      </c>
      <c r="N10" s="87">
        <v>43100</v>
      </c>
    </row>
    <row r="11" spans="1:14" s="16" customFormat="1" ht="85.5" x14ac:dyDescent="0.15">
      <c r="A11" s="81">
        <v>4</v>
      </c>
      <c r="B11" s="82" t="s">
        <v>74</v>
      </c>
      <c r="C11" s="66"/>
      <c r="D11" s="66"/>
      <c r="E11" s="68" t="s">
        <v>35</v>
      </c>
      <c r="F11" s="84" t="s">
        <v>76</v>
      </c>
      <c r="G11" s="84"/>
      <c r="H11" s="84" t="s">
        <v>23</v>
      </c>
      <c r="I11" s="82" t="s">
        <v>62</v>
      </c>
      <c r="J11" s="82" t="s">
        <v>68</v>
      </c>
      <c r="K11" s="83"/>
      <c r="L11" s="86">
        <v>42736</v>
      </c>
      <c r="M11" s="86">
        <v>42736</v>
      </c>
      <c r="N11" s="87">
        <v>43100</v>
      </c>
    </row>
    <row r="12" spans="1:14" s="16" customFormat="1" ht="57" x14ac:dyDescent="0.15">
      <c r="A12" s="81">
        <v>5</v>
      </c>
      <c r="B12" s="82" t="s">
        <v>74</v>
      </c>
      <c r="C12" s="66"/>
      <c r="D12" s="66"/>
      <c r="E12" s="68" t="s">
        <v>35</v>
      </c>
      <c r="F12" s="84" t="s">
        <v>75</v>
      </c>
      <c r="G12" s="84"/>
      <c r="H12" s="84" t="s">
        <v>24</v>
      </c>
      <c r="I12" s="82" t="s">
        <v>83</v>
      </c>
      <c r="J12" s="82" t="s">
        <v>66</v>
      </c>
      <c r="K12" s="115">
        <v>2377200</v>
      </c>
      <c r="L12" s="86">
        <v>41936</v>
      </c>
      <c r="M12" s="86">
        <v>41974</v>
      </c>
      <c r="N12" s="87">
        <v>43069</v>
      </c>
    </row>
    <row r="13" spans="1:14" s="16" customFormat="1" ht="71.25" x14ac:dyDescent="0.15">
      <c r="A13" s="81">
        <v>6</v>
      </c>
      <c r="B13" s="82" t="s">
        <v>74</v>
      </c>
      <c r="C13" s="65"/>
      <c r="D13" s="65"/>
      <c r="E13" s="68" t="s">
        <v>35</v>
      </c>
      <c r="F13" s="84" t="s">
        <v>77</v>
      </c>
      <c r="G13" s="84"/>
      <c r="H13" s="106" t="s">
        <v>34</v>
      </c>
      <c r="I13" s="108" t="s">
        <v>63</v>
      </c>
      <c r="J13" s="108" t="s">
        <v>86</v>
      </c>
      <c r="K13" s="109" t="s">
        <v>81</v>
      </c>
      <c r="L13" s="86">
        <v>42051</v>
      </c>
      <c r="M13" s="86">
        <v>42064</v>
      </c>
      <c r="N13" s="87">
        <v>42795</v>
      </c>
    </row>
    <row r="14" spans="1:14" s="7" customFormat="1" ht="71.25" x14ac:dyDescent="0.2">
      <c r="A14" s="81">
        <v>7</v>
      </c>
      <c r="B14" s="82" t="s">
        <v>74</v>
      </c>
      <c r="C14" s="65"/>
      <c r="D14" s="65"/>
      <c r="E14" s="68" t="s">
        <v>35</v>
      </c>
      <c r="F14" s="110" t="s">
        <v>78</v>
      </c>
      <c r="G14" s="84"/>
      <c r="H14" s="84" t="s">
        <v>37</v>
      </c>
      <c r="I14" s="82" t="s">
        <v>64</v>
      </c>
      <c r="J14" s="82" t="s">
        <v>70</v>
      </c>
      <c r="K14" s="88">
        <v>315322.67</v>
      </c>
      <c r="L14" s="86">
        <v>42174</v>
      </c>
      <c r="M14" s="86">
        <v>42174</v>
      </c>
      <c r="N14" s="87">
        <v>42905</v>
      </c>
    </row>
    <row r="15" spans="1:14" s="7" customFormat="1" ht="57" x14ac:dyDescent="0.2">
      <c r="A15" s="81">
        <v>8</v>
      </c>
      <c r="B15" s="82" t="s">
        <v>74</v>
      </c>
      <c r="C15" s="65"/>
      <c r="D15" s="68"/>
      <c r="E15" s="68" t="s">
        <v>35</v>
      </c>
      <c r="F15" s="84" t="s">
        <v>79</v>
      </c>
      <c r="G15" s="84"/>
      <c r="H15" s="84" t="s">
        <v>38</v>
      </c>
      <c r="I15" s="106" t="s">
        <v>87</v>
      </c>
      <c r="J15" s="82" t="s">
        <v>71</v>
      </c>
      <c r="K15" s="85" t="s">
        <v>39</v>
      </c>
      <c r="L15" s="86">
        <v>42314</v>
      </c>
      <c r="M15" s="86">
        <v>42324</v>
      </c>
      <c r="N15" s="87">
        <v>43419</v>
      </c>
    </row>
    <row r="16" spans="1:14" s="7" customFormat="1" ht="42.75" x14ac:dyDescent="0.2">
      <c r="A16" s="81">
        <v>9</v>
      </c>
      <c r="B16" s="82" t="s">
        <v>74</v>
      </c>
      <c r="C16" s="65"/>
      <c r="D16" s="68"/>
      <c r="E16" s="68" t="s">
        <v>35</v>
      </c>
      <c r="F16" s="84" t="s">
        <v>80</v>
      </c>
      <c r="G16" s="84"/>
      <c r="H16" s="84" t="s">
        <v>139</v>
      </c>
      <c r="I16" s="82" t="s">
        <v>65</v>
      </c>
      <c r="J16" s="82" t="s">
        <v>72</v>
      </c>
      <c r="K16" s="85">
        <v>4388879.6500000004</v>
      </c>
      <c r="L16" s="86">
        <v>42734</v>
      </c>
      <c r="M16" s="86">
        <v>42736</v>
      </c>
      <c r="N16" s="87">
        <v>42916</v>
      </c>
    </row>
    <row r="17" spans="1:14" s="7" customFormat="1" ht="57" x14ac:dyDescent="0.2">
      <c r="A17" s="81">
        <v>10</v>
      </c>
      <c r="B17" s="82" t="s">
        <v>82</v>
      </c>
      <c r="C17" s="65"/>
      <c r="D17" s="68"/>
      <c r="E17" s="68" t="s">
        <v>35</v>
      </c>
      <c r="F17" s="84" t="s">
        <v>42</v>
      </c>
      <c r="G17" s="84"/>
      <c r="H17" s="84" t="s">
        <v>41</v>
      </c>
      <c r="I17" s="82" t="s">
        <v>43</v>
      </c>
      <c r="J17" s="82" t="s">
        <v>73</v>
      </c>
      <c r="K17" s="85" t="s">
        <v>40</v>
      </c>
      <c r="L17" s="86">
        <v>42340</v>
      </c>
      <c r="M17" s="86">
        <v>42340</v>
      </c>
      <c r="N17" s="87">
        <v>43465</v>
      </c>
    </row>
    <row r="18" spans="1:14" s="7" customFormat="1" ht="57" x14ac:dyDescent="0.2">
      <c r="A18" s="81">
        <v>11</v>
      </c>
      <c r="B18" s="82" t="s">
        <v>74</v>
      </c>
      <c r="C18" s="65"/>
      <c r="D18" s="68"/>
      <c r="E18" s="68" t="s">
        <v>35</v>
      </c>
      <c r="F18" s="84" t="s">
        <v>133</v>
      </c>
      <c r="G18" s="84"/>
      <c r="H18" s="84" t="s">
        <v>126</v>
      </c>
      <c r="I18" s="82" t="s">
        <v>131</v>
      </c>
      <c r="J18" s="82" t="s">
        <v>192</v>
      </c>
      <c r="K18" s="85">
        <v>720000</v>
      </c>
      <c r="L18" s="86">
        <v>42688</v>
      </c>
      <c r="M18" s="86">
        <v>42705</v>
      </c>
      <c r="N18" s="87">
        <v>43465</v>
      </c>
    </row>
    <row r="19" spans="1:14" s="7" customFormat="1" ht="57" x14ac:dyDescent="0.2">
      <c r="A19" s="81">
        <v>12</v>
      </c>
      <c r="B19" s="106" t="s">
        <v>74</v>
      </c>
      <c r="C19" s="65"/>
      <c r="D19" s="68"/>
      <c r="E19" s="68" t="s">
        <v>35</v>
      </c>
      <c r="F19" s="84" t="s">
        <v>117</v>
      </c>
      <c r="G19" s="84"/>
      <c r="H19" s="84" t="s">
        <v>118</v>
      </c>
      <c r="I19" s="82" t="s">
        <v>119</v>
      </c>
      <c r="J19" s="82" t="s">
        <v>104</v>
      </c>
      <c r="K19" s="85">
        <v>4496400</v>
      </c>
      <c r="L19" s="86">
        <v>42515</v>
      </c>
      <c r="M19" s="86">
        <v>42583</v>
      </c>
      <c r="N19" s="87">
        <v>43677</v>
      </c>
    </row>
    <row r="20" spans="1:14" s="7" customFormat="1" ht="71.25" x14ac:dyDescent="0.2">
      <c r="A20" s="81">
        <v>13</v>
      </c>
      <c r="B20" s="106" t="s">
        <v>82</v>
      </c>
      <c r="C20" s="65"/>
      <c r="D20" s="68"/>
      <c r="E20" s="68" t="s">
        <v>35</v>
      </c>
      <c r="F20" s="84" t="s">
        <v>122</v>
      </c>
      <c r="G20" s="84"/>
      <c r="H20" s="84" t="s">
        <v>123</v>
      </c>
      <c r="I20" s="82" t="s">
        <v>124</v>
      </c>
      <c r="J20" s="82" t="s">
        <v>69</v>
      </c>
      <c r="K20" s="85" t="s">
        <v>125</v>
      </c>
      <c r="L20" s="86">
        <v>42537</v>
      </c>
      <c r="M20" s="86">
        <v>42537</v>
      </c>
      <c r="N20" s="87">
        <v>42847</v>
      </c>
    </row>
    <row r="21" spans="1:14" s="7" customFormat="1" ht="42.75" x14ac:dyDescent="0.2">
      <c r="A21" s="81">
        <v>14</v>
      </c>
      <c r="B21" s="106" t="s">
        <v>74</v>
      </c>
      <c r="C21" s="65"/>
      <c r="D21" s="68"/>
      <c r="E21" s="68" t="s">
        <v>35</v>
      </c>
      <c r="F21" s="84" t="s">
        <v>132</v>
      </c>
      <c r="G21" s="84"/>
      <c r="H21" s="99" t="s">
        <v>136</v>
      </c>
      <c r="I21" s="82" t="s">
        <v>137</v>
      </c>
      <c r="J21" s="82" t="s">
        <v>135</v>
      </c>
      <c r="K21" s="85" t="s">
        <v>138</v>
      </c>
      <c r="L21" s="86">
        <v>42689</v>
      </c>
      <c r="M21" s="86">
        <v>42689</v>
      </c>
      <c r="N21" s="87">
        <v>43054</v>
      </c>
    </row>
    <row r="22" spans="1:14" s="7" customFormat="1" ht="142.5" x14ac:dyDescent="0.2">
      <c r="A22" s="81">
        <v>15</v>
      </c>
      <c r="B22" s="82" t="s">
        <v>120</v>
      </c>
      <c r="C22" s="107"/>
      <c r="D22" s="68"/>
      <c r="E22" s="68" t="s">
        <v>35</v>
      </c>
      <c r="F22" s="82" t="s">
        <v>130</v>
      </c>
      <c r="G22" s="82"/>
      <c r="H22" s="84" t="s">
        <v>127</v>
      </c>
      <c r="I22" s="84" t="s">
        <v>128</v>
      </c>
      <c r="J22" s="84" t="s">
        <v>129</v>
      </c>
      <c r="K22" s="88">
        <v>489404.62</v>
      </c>
      <c r="L22" s="86">
        <v>42586</v>
      </c>
      <c r="M22" s="86">
        <v>42586</v>
      </c>
      <c r="N22" s="87">
        <v>42853</v>
      </c>
    </row>
    <row r="23" spans="1:14" s="7" customFormat="1" ht="71.25" x14ac:dyDescent="0.2">
      <c r="A23" s="81">
        <v>16</v>
      </c>
      <c r="B23" s="106" t="s">
        <v>82</v>
      </c>
      <c r="C23" s="65"/>
      <c r="D23" s="68"/>
      <c r="E23" s="68" t="s">
        <v>35</v>
      </c>
      <c r="F23" s="84" t="s">
        <v>97</v>
      </c>
      <c r="G23" s="84"/>
      <c r="H23" s="84" t="s">
        <v>98</v>
      </c>
      <c r="I23" s="82" t="s">
        <v>99</v>
      </c>
      <c r="J23" s="82" t="s">
        <v>100</v>
      </c>
      <c r="K23" s="85">
        <v>7109084.8793103453</v>
      </c>
      <c r="L23" s="86">
        <v>42461</v>
      </c>
      <c r="M23" s="86">
        <v>42491</v>
      </c>
      <c r="N23" s="87">
        <v>43585</v>
      </c>
    </row>
    <row r="24" spans="1:14" s="7" customFormat="1" ht="57" x14ac:dyDescent="0.2">
      <c r="A24" s="81">
        <v>17</v>
      </c>
      <c r="B24" s="106" t="s">
        <v>74</v>
      </c>
      <c r="C24" s="65"/>
      <c r="D24" s="68"/>
      <c r="E24" s="68" t="s">
        <v>35</v>
      </c>
      <c r="F24" s="84" t="s">
        <v>101</v>
      </c>
      <c r="G24" s="84"/>
      <c r="H24" s="84" t="s">
        <v>102</v>
      </c>
      <c r="I24" s="82" t="s">
        <v>103</v>
      </c>
      <c r="J24" s="82" t="s">
        <v>104</v>
      </c>
      <c r="K24" s="85">
        <v>2401140</v>
      </c>
      <c r="L24" s="86">
        <v>42479</v>
      </c>
      <c r="M24" s="86">
        <v>41974</v>
      </c>
      <c r="N24" s="87">
        <v>43069</v>
      </c>
    </row>
    <row r="25" spans="1:14" s="7" customFormat="1" ht="71.25" x14ac:dyDescent="0.2">
      <c r="A25" s="81">
        <v>18</v>
      </c>
      <c r="B25" s="106" t="s">
        <v>82</v>
      </c>
      <c r="C25" s="65"/>
      <c r="D25" s="68"/>
      <c r="E25" s="68" t="s">
        <v>35</v>
      </c>
      <c r="F25" s="84" t="s">
        <v>105</v>
      </c>
      <c r="G25" s="84"/>
      <c r="H25" s="84" t="s">
        <v>106</v>
      </c>
      <c r="I25" s="82" t="s">
        <v>107</v>
      </c>
      <c r="J25" s="82" t="s">
        <v>108</v>
      </c>
      <c r="K25" s="85">
        <v>6679089.8879310349</v>
      </c>
      <c r="L25" s="86">
        <v>42489</v>
      </c>
      <c r="M25" s="86">
        <v>42482</v>
      </c>
      <c r="N25" s="87">
        <v>42512</v>
      </c>
    </row>
    <row r="26" spans="1:14" s="7" customFormat="1" ht="57" x14ac:dyDescent="0.2">
      <c r="A26" s="81">
        <v>19</v>
      </c>
      <c r="B26" s="106" t="s">
        <v>74</v>
      </c>
      <c r="C26" s="65"/>
      <c r="D26" s="68"/>
      <c r="E26" s="68" t="s">
        <v>35</v>
      </c>
      <c r="F26" s="84" t="s">
        <v>109</v>
      </c>
      <c r="G26" s="84"/>
      <c r="H26" s="84" t="s">
        <v>110</v>
      </c>
      <c r="I26" s="82" t="s">
        <v>111</v>
      </c>
      <c r="J26" s="82" t="s">
        <v>112</v>
      </c>
      <c r="K26" s="85">
        <v>686400</v>
      </c>
      <c r="L26" s="86">
        <v>42521</v>
      </c>
      <c r="M26" s="86">
        <v>42522</v>
      </c>
      <c r="N26" s="87">
        <v>43524</v>
      </c>
    </row>
    <row r="27" spans="1:14" s="7" customFormat="1" ht="57" x14ac:dyDescent="0.2">
      <c r="A27" s="81">
        <v>20</v>
      </c>
      <c r="B27" s="106" t="s">
        <v>120</v>
      </c>
      <c r="C27" s="65"/>
      <c r="D27" s="68"/>
      <c r="E27" s="68" t="s">
        <v>35</v>
      </c>
      <c r="F27" s="84" t="s">
        <v>249</v>
      </c>
      <c r="G27" s="84"/>
      <c r="H27" s="84" t="s">
        <v>243</v>
      </c>
      <c r="I27" s="82" t="s">
        <v>248</v>
      </c>
      <c r="J27" s="82" t="s">
        <v>245</v>
      </c>
      <c r="K27" s="85">
        <v>56700</v>
      </c>
      <c r="L27" s="86">
        <v>42864</v>
      </c>
      <c r="M27" s="86">
        <v>42864</v>
      </c>
      <c r="N27" s="87">
        <v>43100</v>
      </c>
    </row>
    <row r="28" spans="1:14" s="7" customFormat="1" ht="71.25" x14ac:dyDescent="0.2">
      <c r="A28" s="81">
        <v>21</v>
      </c>
      <c r="B28" s="106" t="s">
        <v>120</v>
      </c>
      <c r="C28" s="65"/>
      <c r="D28" s="68"/>
      <c r="E28" s="68" t="s">
        <v>35</v>
      </c>
      <c r="F28" s="84" t="s">
        <v>249</v>
      </c>
      <c r="G28" s="84"/>
      <c r="H28" s="84" t="s">
        <v>244</v>
      </c>
      <c r="I28" s="82" t="s">
        <v>247</v>
      </c>
      <c r="J28" s="82" t="s">
        <v>246</v>
      </c>
      <c r="K28" s="85">
        <v>103364.1</v>
      </c>
      <c r="L28" s="86">
        <v>42864</v>
      </c>
      <c r="M28" s="86">
        <v>42864</v>
      </c>
      <c r="N28" s="87">
        <v>43100</v>
      </c>
    </row>
    <row r="29" spans="1:14" s="7" customFormat="1" ht="42.75" x14ac:dyDescent="0.2">
      <c r="A29" s="81">
        <v>22</v>
      </c>
      <c r="B29" s="82" t="s">
        <v>74</v>
      </c>
      <c r="C29" s="65"/>
      <c r="D29" s="68"/>
      <c r="E29" s="68" t="s">
        <v>35</v>
      </c>
      <c r="F29" s="84" t="s">
        <v>53</v>
      </c>
      <c r="G29" s="84"/>
      <c r="H29" s="84" t="s">
        <v>140</v>
      </c>
      <c r="I29" s="82" t="s">
        <v>141</v>
      </c>
      <c r="J29" s="82" t="s">
        <v>142</v>
      </c>
      <c r="K29" s="85">
        <v>45900</v>
      </c>
      <c r="L29" s="86">
        <v>42737</v>
      </c>
      <c r="M29" s="86">
        <v>42736</v>
      </c>
      <c r="N29" s="87">
        <v>43100</v>
      </c>
    </row>
    <row r="30" spans="1:14" s="7" customFormat="1" ht="42.75" x14ac:dyDescent="0.2">
      <c r="A30" s="81">
        <v>23</v>
      </c>
      <c r="B30" s="82" t="s">
        <v>74</v>
      </c>
      <c r="C30" s="65"/>
      <c r="D30" s="68"/>
      <c r="E30" s="68" t="s">
        <v>35</v>
      </c>
      <c r="F30" s="84" t="s">
        <v>53</v>
      </c>
      <c r="G30" s="84"/>
      <c r="H30" s="84" t="s">
        <v>143</v>
      </c>
      <c r="I30" s="82" t="s">
        <v>144</v>
      </c>
      <c r="J30" s="82" t="s">
        <v>45</v>
      </c>
      <c r="K30" s="85">
        <v>40814.480000000003</v>
      </c>
      <c r="L30" s="86">
        <v>42737</v>
      </c>
      <c r="M30" s="86">
        <v>42736</v>
      </c>
      <c r="N30" s="87">
        <v>43100</v>
      </c>
    </row>
    <row r="31" spans="1:14" s="7" customFormat="1" ht="57" x14ac:dyDescent="0.2">
      <c r="A31" s="81">
        <v>24</v>
      </c>
      <c r="B31" s="106" t="s">
        <v>82</v>
      </c>
      <c r="C31" s="65"/>
      <c r="D31" s="68"/>
      <c r="E31" s="68" t="s">
        <v>35</v>
      </c>
      <c r="F31" s="84" t="s">
        <v>53</v>
      </c>
      <c r="G31" s="84"/>
      <c r="H31" s="84" t="s">
        <v>147</v>
      </c>
      <c r="I31" s="82" t="s">
        <v>145</v>
      </c>
      <c r="J31" s="82" t="s">
        <v>146</v>
      </c>
      <c r="K31" s="85">
        <v>40800.61</v>
      </c>
      <c r="L31" s="86">
        <v>42734</v>
      </c>
      <c r="M31" s="86">
        <v>42739</v>
      </c>
      <c r="N31" s="87">
        <v>42766</v>
      </c>
    </row>
    <row r="32" spans="1:14" s="7" customFormat="1" ht="156.75" x14ac:dyDescent="0.2">
      <c r="A32" s="81">
        <v>25</v>
      </c>
      <c r="B32" s="82" t="s">
        <v>120</v>
      </c>
      <c r="C32" s="65"/>
      <c r="D32" s="68"/>
      <c r="E32" s="68" t="s">
        <v>35</v>
      </c>
      <c r="F32" s="84" t="s">
        <v>53</v>
      </c>
      <c r="G32" s="84"/>
      <c r="H32" s="84" t="s">
        <v>148</v>
      </c>
      <c r="I32" s="82" t="s">
        <v>149</v>
      </c>
      <c r="J32" s="82" t="s">
        <v>134</v>
      </c>
      <c r="K32" s="85">
        <v>180000</v>
      </c>
      <c r="L32" s="86">
        <v>42737</v>
      </c>
      <c r="M32" s="86">
        <v>42736</v>
      </c>
      <c r="N32" s="87">
        <v>43100</v>
      </c>
    </row>
    <row r="33" spans="1:14" s="7" customFormat="1" ht="85.5" x14ac:dyDescent="0.2">
      <c r="A33" s="81">
        <v>26</v>
      </c>
      <c r="B33" s="106" t="s">
        <v>82</v>
      </c>
      <c r="C33" s="65"/>
      <c r="D33" s="68"/>
      <c r="E33" s="68" t="s">
        <v>35</v>
      </c>
      <c r="F33" s="84" t="s">
        <v>61</v>
      </c>
      <c r="G33" s="84"/>
      <c r="H33" s="84" t="s">
        <v>151</v>
      </c>
      <c r="I33" s="82" t="s">
        <v>150</v>
      </c>
      <c r="J33" s="82" t="s">
        <v>152</v>
      </c>
      <c r="K33" s="85">
        <v>133080</v>
      </c>
      <c r="L33" s="86">
        <v>42737</v>
      </c>
      <c r="M33" s="86">
        <v>42736</v>
      </c>
      <c r="N33" s="87">
        <v>42794</v>
      </c>
    </row>
    <row r="34" spans="1:14" s="7" customFormat="1" ht="171" x14ac:dyDescent="0.2">
      <c r="A34" s="81">
        <v>27</v>
      </c>
      <c r="B34" s="82" t="s">
        <v>74</v>
      </c>
      <c r="C34" s="65"/>
      <c r="D34" s="68"/>
      <c r="E34" s="68" t="s">
        <v>35</v>
      </c>
      <c r="F34" s="84" t="s">
        <v>156</v>
      </c>
      <c r="G34" s="84"/>
      <c r="H34" s="84" t="s">
        <v>154</v>
      </c>
      <c r="I34" s="82" t="s">
        <v>153</v>
      </c>
      <c r="J34" s="82" t="s">
        <v>155</v>
      </c>
      <c r="K34" s="85">
        <v>1680000</v>
      </c>
      <c r="L34" s="86">
        <v>42737</v>
      </c>
      <c r="M34" s="86">
        <v>42737</v>
      </c>
      <c r="N34" s="87">
        <v>43099</v>
      </c>
    </row>
    <row r="35" spans="1:14" s="7" customFormat="1" ht="42.75" x14ac:dyDescent="0.2">
      <c r="A35" s="81">
        <v>28</v>
      </c>
      <c r="B35" s="106" t="s">
        <v>82</v>
      </c>
      <c r="C35" s="65"/>
      <c r="D35" s="68"/>
      <c r="E35" s="68" t="s">
        <v>35</v>
      </c>
      <c r="F35" s="84" t="s">
        <v>53</v>
      </c>
      <c r="G35" s="84"/>
      <c r="H35" s="84" t="s">
        <v>164</v>
      </c>
      <c r="I35" s="82" t="s">
        <v>51</v>
      </c>
      <c r="J35" s="82" t="s">
        <v>47</v>
      </c>
      <c r="K35" s="85">
        <v>182400</v>
      </c>
      <c r="L35" s="86">
        <v>42737</v>
      </c>
      <c r="M35" s="86">
        <v>42737</v>
      </c>
      <c r="N35" s="87">
        <v>43100</v>
      </c>
    </row>
    <row r="36" spans="1:14" s="7" customFormat="1" ht="85.5" x14ac:dyDescent="0.2">
      <c r="A36" s="81">
        <v>29</v>
      </c>
      <c r="B36" s="82" t="s">
        <v>74</v>
      </c>
      <c r="C36" s="65"/>
      <c r="D36" s="68"/>
      <c r="E36" s="68" t="s">
        <v>35</v>
      </c>
      <c r="F36" s="84" t="s">
        <v>53</v>
      </c>
      <c r="G36" s="84"/>
      <c r="H36" s="84" t="s">
        <v>52</v>
      </c>
      <c r="I36" s="82" t="s">
        <v>50</v>
      </c>
      <c r="J36" s="82" t="s">
        <v>46</v>
      </c>
      <c r="K36" s="85">
        <v>120998.33620689657</v>
      </c>
      <c r="L36" s="86">
        <v>42377</v>
      </c>
      <c r="M36" s="86">
        <v>42377</v>
      </c>
      <c r="N36" s="87">
        <v>42916</v>
      </c>
    </row>
    <row r="37" spans="1:14" s="7" customFormat="1" ht="71.25" x14ac:dyDescent="0.2">
      <c r="A37" s="81">
        <v>30</v>
      </c>
      <c r="B37" s="82" t="s">
        <v>74</v>
      </c>
      <c r="C37" s="65"/>
      <c r="D37" s="68"/>
      <c r="E37" s="68" t="s">
        <v>35</v>
      </c>
      <c r="F37" s="84" t="s">
        <v>132</v>
      </c>
      <c r="G37" s="84"/>
      <c r="H37" s="84" t="s">
        <v>166</v>
      </c>
      <c r="I37" s="82" t="s">
        <v>49</v>
      </c>
      <c r="J37" s="82" t="s">
        <v>48</v>
      </c>
      <c r="K37" s="85" t="s">
        <v>168</v>
      </c>
      <c r="L37" s="86">
        <v>42762</v>
      </c>
      <c r="M37" s="86">
        <v>42767</v>
      </c>
      <c r="N37" s="87">
        <v>43100</v>
      </c>
    </row>
    <row r="38" spans="1:14" s="7" customFormat="1" ht="71.25" x14ac:dyDescent="0.2">
      <c r="A38" s="81">
        <v>31</v>
      </c>
      <c r="B38" s="82" t="s">
        <v>74</v>
      </c>
      <c r="C38" s="65"/>
      <c r="D38" s="68"/>
      <c r="E38" s="68" t="s">
        <v>35</v>
      </c>
      <c r="F38" s="84" t="s">
        <v>132</v>
      </c>
      <c r="G38" s="84"/>
      <c r="H38" s="84" t="s">
        <v>169</v>
      </c>
      <c r="I38" s="82" t="s">
        <v>167</v>
      </c>
      <c r="J38" s="82" t="s">
        <v>44</v>
      </c>
      <c r="K38" s="85">
        <v>264930.52</v>
      </c>
      <c r="L38" s="86">
        <v>42762</v>
      </c>
      <c r="M38" s="86">
        <v>42767</v>
      </c>
      <c r="N38" s="87">
        <v>43100</v>
      </c>
    </row>
    <row r="39" spans="1:14" s="7" customFormat="1" ht="42.75" x14ac:dyDescent="0.2">
      <c r="A39" s="81">
        <v>32</v>
      </c>
      <c r="B39" s="82" t="s">
        <v>74</v>
      </c>
      <c r="C39" s="65"/>
      <c r="D39" s="68"/>
      <c r="E39" s="68" t="s">
        <v>35</v>
      </c>
      <c r="F39" s="84" t="s">
        <v>171</v>
      </c>
      <c r="G39" s="84"/>
      <c r="H39" s="84" t="s">
        <v>165</v>
      </c>
      <c r="I39" s="82" t="s">
        <v>51</v>
      </c>
      <c r="J39" s="82" t="s">
        <v>158</v>
      </c>
      <c r="K39" s="85">
        <v>104000</v>
      </c>
      <c r="L39" s="86">
        <v>42762</v>
      </c>
      <c r="M39" s="86">
        <v>42767</v>
      </c>
      <c r="N39" s="87">
        <v>43100</v>
      </c>
    </row>
    <row r="40" spans="1:14" s="7" customFormat="1" ht="57" x14ac:dyDescent="0.2">
      <c r="A40" s="81">
        <v>33</v>
      </c>
      <c r="B40" s="106" t="s">
        <v>82</v>
      </c>
      <c r="C40" s="65"/>
      <c r="D40" s="68"/>
      <c r="E40" s="68" t="s">
        <v>35</v>
      </c>
      <c r="F40" s="84" t="s">
        <v>132</v>
      </c>
      <c r="G40" s="84"/>
      <c r="H40" s="84" t="s">
        <v>170</v>
      </c>
      <c r="I40" s="82" t="s">
        <v>90</v>
      </c>
      <c r="J40" s="82" t="s">
        <v>91</v>
      </c>
      <c r="K40" s="85">
        <v>1801962.83</v>
      </c>
      <c r="L40" s="86">
        <v>42762</v>
      </c>
      <c r="M40" s="86">
        <v>42767</v>
      </c>
      <c r="N40" s="87">
        <v>43100</v>
      </c>
    </row>
    <row r="41" spans="1:14" s="7" customFormat="1" ht="42.75" x14ac:dyDescent="0.2">
      <c r="A41" s="81">
        <v>34</v>
      </c>
      <c r="B41" s="82" t="s">
        <v>74</v>
      </c>
      <c r="C41" s="65"/>
      <c r="D41" s="68"/>
      <c r="E41" s="68" t="s">
        <v>35</v>
      </c>
      <c r="F41" s="84" t="s">
        <v>53</v>
      </c>
      <c r="G41" s="84"/>
      <c r="H41" s="84" t="s">
        <v>161</v>
      </c>
      <c r="I41" s="82" t="s">
        <v>172</v>
      </c>
      <c r="J41" s="82" t="s">
        <v>92</v>
      </c>
      <c r="K41" s="85">
        <v>45920</v>
      </c>
      <c r="L41" s="86">
        <v>42767</v>
      </c>
      <c r="M41" s="86">
        <v>42767</v>
      </c>
      <c r="N41" s="87">
        <v>42794</v>
      </c>
    </row>
    <row r="42" spans="1:14" s="7" customFormat="1" ht="57" x14ac:dyDescent="0.2">
      <c r="A42" s="81">
        <v>35</v>
      </c>
      <c r="B42" s="82" t="s">
        <v>74</v>
      </c>
      <c r="C42" s="65"/>
      <c r="D42" s="68"/>
      <c r="E42" s="68" t="s">
        <v>35</v>
      </c>
      <c r="F42" s="84" t="s">
        <v>53</v>
      </c>
      <c r="G42" s="84"/>
      <c r="H42" s="84" t="s">
        <v>173</v>
      </c>
      <c r="I42" s="82" t="s">
        <v>174</v>
      </c>
      <c r="J42" s="82" t="s">
        <v>160</v>
      </c>
      <c r="K42" s="85" t="s">
        <v>54</v>
      </c>
      <c r="L42" s="86">
        <v>42767</v>
      </c>
      <c r="M42" s="86">
        <v>42767</v>
      </c>
      <c r="N42" s="87">
        <v>43098</v>
      </c>
    </row>
    <row r="43" spans="1:14" s="7" customFormat="1" ht="57" x14ac:dyDescent="0.2">
      <c r="A43" s="81">
        <v>36</v>
      </c>
      <c r="B43" s="106" t="s">
        <v>74</v>
      </c>
      <c r="C43" s="65"/>
      <c r="D43" s="111"/>
      <c r="E43" s="68" t="s">
        <v>35</v>
      </c>
      <c r="F43" s="84" t="s">
        <v>53</v>
      </c>
      <c r="G43" s="84"/>
      <c r="H43" s="84" t="s">
        <v>159</v>
      </c>
      <c r="I43" s="82" t="s">
        <v>177</v>
      </c>
      <c r="J43" s="82" t="s">
        <v>121</v>
      </c>
      <c r="K43" s="85">
        <v>65000</v>
      </c>
      <c r="L43" s="86">
        <v>42775</v>
      </c>
      <c r="M43" s="86">
        <v>42783</v>
      </c>
      <c r="N43" s="87">
        <v>42784</v>
      </c>
    </row>
    <row r="44" spans="1:14" s="7" customFormat="1" ht="42.75" x14ac:dyDescent="0.2">
      <c r="A44" s="81">
        <v>37</v>
      </c>
      <c r="B44" s="106" t="s">
        <v>82</v>
      </c>
      <c r="C44" s="65"/>
      <c r="D44" s="68"/>
      <c r="E44" s="68" t="s">
        <v>35</v>
      </c>
      <c r="F44" s="84" t="s">
        <v>53</v>
      </c>
      <c r="G44" s="84"/>
      <c r="H44" s="84" t="s">
        <v>176</v>
      </c>
      <c r="I44" s="82" t="s">
        <v>178</v>
      </c>
      <c r="J44" s="82" t="s">
        <v>175</v>
      </c>
      <c r="K44" s="85">
        <v>241739.71</v>
      </c>
      <c r="L44" s="86">
        <v>42793</v>
      </c>
      <c r="M44" s="86">
        <v>42793</v>
      </c>
      <c r="N44" s="87">
        <v>42822</v>
      </c>
    </row>
    <row r="45" spans="1:14" s="7" customFormat="1" ht="71.25" x14ac:dyDescent="0.2">
      <c r="A45" s="81">
        <v>38</v>
      </c>
      <c r="B45" s="106" t="s">
        <v>74</v>
      </c>
      <c r="C45" s="65"/>
      <c r="D45" s="68"/>
      <c r="E45" s="68" t="s">
        <v>35</v>
      </c>
      <c r="F45" s="84" t="s">
        <v>180</v>
      </c>
      <c r="G45" s="84"/>
      <c r="H45" s="84" t="s">
        <v>179</v>
      </c>
      <c r="I45" s="82" t="s">
        <v>181</v>
      </c>
      <c r="J45" s="82" t="s">
        <v>182</v>
      </c>
      <c r="K45" s="85">
        <v>275000</v>
      </c>
      <c r="L45" s="86">
        <v>42780</v>
      </c>
      <c r="M45" s="86">
        <v>42782</v>
      </c>
      <c r="N45" s="87">
        <v>43100</v>
      </c>
    </row>
    <row r="46" spans="1:14" s="7" customFormat="1" ht="42.75" x14ac:dyDescent="0.2">
      <c r="A46" s="81">
        <v>39</v>
      </c>
      <c r="B46" s="106" t="s">
        <v>74</v>
      </c>
      <c r="C46" s="65"/>
      <c r="D46" s="68"/>
      <c r="E46" s="68" t="s">
        <v>35</v>
      </c>
      <c r="F46" s="84" t="s">
        <v>53</v>
      </c>
      <c r="G46" s="84"/>
      <c r="H46" s="84" t="s">
        <v>185</v>
      </c>
      <c r="I46" s="82" t="s">
        <v>184</v>
      </c>
      <c r="J46" s="82" t="s">
        <v>183</v>
      </c>
      <c r="K46" s="85">
        <v>195300</v>
      </c>
      <c r="L46" s="86">
        <v>42795</v>
      </c>
      <c r="M46" s="86">
        <v>42795</v>
      </c>
      <c r="N46" s="87">
        <v>43098</v>
      </c>
    </row>
    <row r="47" spans="1:14" s="7" customFormat="1" ht="42.75" x14ac:dyDescent="0.2">
      <c r="A47" s="81">
        <v>40</v>
      </c>
      <c r="B47" s="106" t="s">
        <v>74</v>
      </c>
      <c r="C47" s="65"/>
      <c r="D47" s="68"/>
      <c r="E47" s="68" t="s">
        <v>35</v>
      </c>
      <c r="F47" s="84" t="s">
        <v>53</v>
      </c>
      <c r="G47" s="84"/>
      <c r="H47" s="84" t="s">
        <v>187</v>
      </c>
      <c r="I47" s="82" t="s">
        <v>184</v>
      </c>
      <c r="J47" s="82" t="s">
        <v>188</v>
      </c>
      <c r="K47" s="85">
        <v>24900</v>
      </c>
      <c r="L47" s="86">
        <v>42795</v>
      </c>
      <c r="M47" s="86">
        <v>42795</v>
      </c>
      <c r="N47" s="87">
        <v>43098</v>
      </c>
    </row>
    <row r="48" spans="1:14" s="7" customFormat="1" ht="85.5" x14ac:dyDescent="0.2">
      <c r="A48" s="81">
        <v>41</v>
      </c>
      <c r="B48" s="106" t="s">
        <v>74</v>
      </c>
      <c r="C48" s="65"/>
      <c r="D48" s="68"/>
      <c r="E48" s="68" t="s">
        <v>35</v>
      </c>
      <c r="F48" s="84" t="s">
        <v>53</v>
      </c>
      <c r="G48" s="84"/>
      <c r="H48" s="84" t="s">
        <v>186</v>
      </c>
      <c r="I48" s="82" t="s">
        <v>88</v>
      </c>
      <c r="J48" s="82" t="s">
        <v>56</v>
      </c>
      <c r="K48" s="85">
        <v>180000</v>
      </c>
      <c r="L48" s="86">
        <v>42795</v>
      </c>
      <c r="M48" s="86">
        <v>42795</v>
      </c>
      <c r="N48" s="87">
        <v>43098</v>
      </c>
    </row>
    <row r="49" spans="1:14" s="7" customFormat="1" ht="42.75" x14ac:dyDescent="0.2">
      <c r="A49" s="81">
        <v>42</v>
      </c>
      <c r="B49" s="106" t="s">
        <v>74</v>
      </c>
      <c r="C49" s="65"/>
      <c r="D49" s="68"/>
      <c r="E49" s="68" t="s">
        <v>35</v>
      </c>
      <c r="F49" s="84" t="s">
        <v>53</v>
      </c>
      <c r="G49" s="84"/>
      <c r="H49" s="84" t="s">
        <v>189</v>
      </c>
      <c r="I49" s="82" t="s">
        <v>191</v>
      </c>
      <c r="J49" s="82" t="s">
        <v>190</v>
      </c>
      <c r="K49" s="85">
        <v>132000</v>
      </c>
      <c r="L49" s="86">
        <v>42845</v>
      </c>
      <c r="M49" s="86">
        <v>42849</v>
      </c>
      <c r="N49" s="87">
        <v>42853</v>
      </c>
    </row>
    <row r="50" spans="1:14" s="7" customFormat="1" ht="42.75" x14ac:dyDescent="0.2">
      <c r="A50" s="81">
        <v>43</v>
      </c>
      <c r="B50" s="106" t="s">
        <v>74</v>
      </c>
      <c r="C50" s="65"/>
      <c r="D50" s="68"/>
      <c r="E50" s="68" t="s">
        <v>35</v>
      </c>
      <c r="F50" s="84" t="s">
        <v>53</v>
      </c>
      <c r="G50" s="84"/>
      <c r="H50" s="84" t="s">
        <v>229</v>
      </c>
      <c r="I50" s="82" t="s">
        <v>193</v>
      </c>
      <c r="J50" s="82" t="s">
        <v>206</v>
      </c>
      <c r="K50" s="85">
        <v>48000</v>
      </c>
      <c r="L50" s="86">
        <v>42860</v>
      </c>
      <c r="M50" s="86">
        <v>42860</v>
      </c>
      <c r="N50" s="87">
        <v>42947</v>
      </c>
    </row>
    <row r="51" spans="1:14" s="7" customFormat="1" ht="42.75" x14ac:dyDescent="0.2">
      <c r="A51" s="81">
        <v>44</v>
      </c>
      <c r="B51" s="106" t="s">
        <v>74</v>
      </c>
      <c r="C51" s="65"/>
      <c r="D51" s="68" t="s">
        <v>35</v>
      </c>
      <c r="E51" s="68"/>
      <c r="F51" s="84" t="s">
        <v>53</v>
      </c>
      <c r="G51" s="84"/>
      <c r="H51" s="84" t="s">
        <v>230</v>
      </c>
      <c r="I51" s="82" t="s">
        <v>194</v>
      </c>
      <c r="J51" s="82" t="s">
        <v>250</v>
      </c>
      <c r="K51" s="85">
        <v>141606.5</v>
      </c>
      <c r="L51" s="86">
        <v>42860</v>
      </c>
      <c r="M51" s="86">
        <v>42860</v>
      </c>
      <c r="N51" s="87">
        <v>42886</v>
      </c>
    </row>
    <row r="52" spans="1:14" s="7" customFormat="1" ht="57" x14ac:dyDescent="0.2">
      <c r="A52" s="81">
        <v>45</v>
      </c>
      <c r="B52" s="106" t="s">
        <v>74</v>
      </c>
      <c r="C52" s="65"/>
      <c r="D52" s="68"/>
      <c r="E52" s="68" t="s">
        <v>35</v>
      </c>
      <c r="F52" s="84" t="s">
        <v>156</v>
      </c>
      <c r="G52" s="84"/>
      <c r="H52" s="84" t="s">
        <v>231</v>
      </c>
      <c r="I52" s="82" t="s">
        <v>195</v>
      </c>
      <c r="J52" s="82" t="s">
        <v>251</v>
      </c>
      <c r="K52" s="85">
        <v>89945.65</v>
      </c>
      <c r="L52" s="86">
        <v>42871</v>
      </c>
      <c r="M52" s="86">
        <v>42880</v>
      </c>
      <c r="N52" s="87" t="s">
        <v>207</v>
      </c>
    </row>
    <row r="53" spans="1:14" s="7" customFormat="1" ht="57" x14ac:dyDescent="0.2">
      <c r="A53" s="81">
        <v>46</v>
      </c>
      <c r="B53" s="106" t="s">
        <v>74</v>
      </c>
      <c r="C53" s="65"/>
      <c r="D53" s="68" t="s">
        <v>35</v>
      </c>
      <c r="E53" s="111"/>
      <c r="F53" s="84" t="s">
        <v>156</v>
      </c>
      <c r="G53" s="84"/>
      <c r="H53" s="84" t="s">
        <v>232</v>
      </c>
      <c r="I53" s="82" t="s">
        <v>196</v>
      </c>
      <c r="J53" s="82" t="s">
        <v>252</v>
      </c>
      <c r="K53" s="85" t="s">
        <v>212</v>
      </c>
      <c r="L53" s="86">
        <v>42877</v>
      </c>
      <c r="M53" s="86">
        <v>42877</v>
      </c>
      <c r="N53" s="87">
        <v>43098</v>
      </c>
    </row>
    <row r="54" spans="1:14" s="7" customFormat="1" ht="57" x14ac:dyDescent="0.2">
      <c r="A54" s="81">
        <v>47</v>
      </c>
      <c r="B54" s="106" t="s">
        <v>74</v>
      </c>
      <c r="C54" s="65"/>
      <c r="D54" s="68"/>
      <c r="E54" s="68" t="s">
        <v>35</v>
      </c>
      <c r="F54" s="84" t="s">
        <v>156</v>
      </c>
      <c r="G54" s="84"/>
      <c r="H54" s="84" t="s">
        <v>233</v>
      </c>
      <c r="I54" s="82" t="s">
        <v>197</v>
      </c>
      <c r="J54" s="82" t="s">
        <v>253</v>
      </c>
      <c r="K54" s="85" t="s">
        <v>213</v>
      </c>
      <c r="L54" s="86">
        <v>42870</v>
      </c>
      <c r="M54" s="86">
        <v>42917</v>
      </c>
      <c r="N54" s="87" t="s">
        <v>208</v>
      </c>
    </row>
    <row r="55" spans="1:14" s="7" customFormat="1" ht="85.5" x14ac:dyDescent="0.2">
      <c r="A55" s="81">
        <v>48</v>
      </c>
      <c r="B55" s="106" t="s">
        <v>74</v>
      </c>
      <c r="C55" s="65"/>
      <c r="D55" s="68"/>
      <c r="E55" s="68" t="s">
        <v>35</v>
      </c>
      <c r="F55" s="84" t="s">
        <v>156</v>
      </c>
      <c r="G55" s="84"/>
      <c r="H55" s="84" t="s">
        <v>234</v>
      </c>
      <c r="I55" s="82" t="s">
        <v>197</v>
      </c>
      <c r="J55" s="82" t="s">
        <v>254</v>
      </c>
      <c r="K55" s="85">
        <v>4029187.68</v>
      </c>
      <c r="L55" s="86">
        <v>42870</v>
      </c>
      <c r="M55" s="86">
        <v>42917</v>
      </c>
      <c r="N55" s="87" t="s">
        <v>209</v>
      </c>
    </row>
    <row r="56" spans="1:14" s="7" customFormat="1" ht="99.75" x14ac:dyDescent="0.2">
      <c r="A56" s="81">
        <v>49</v>
      </c>
      <c r="B56" s="106" t="s">
        <v>82</v>
      </c>
      <c r="C56" s="65"/>
      <c r="D56" s="68"/>
      <c r="E56" s="68" t="s">
        <v>35</v>
      </c>
      <c r="F56" s="84" t="s">
        <v>53</v>
      </c>
      <c r="G56" s="84"/>
      <c r="H56" s="84" t="s">
        <v>235</v>
      </c>
      <c r="I56" s="82" t="s">
        <v>198</v>
      </c>
      <c r="J56" s="82" t="s">
        <v>255</v>
      </c>
      <c r="K56" s="85">
        <v>133000</v>
      </c>
      <c r="L56" s="86">
        <v>42881</v>
      </c>
      <c r="M56" s="86">
        <v>42887</v>
      </c>
      <c r="N56" s="87">
        <v>43069</v>
      </c>
    </row>
    <row r="57" spans="1:14" s="7" customFormat="1" ht="71.25" x14ac:dyDescent="0.2">
      <c r="A57" s="81">
        <v>50</v>
      </c>
      <c r="B57" s="106" t="s">
        <v>82</v>
      </c>
      <c r="C57" s="65"/>
      <c r="D57" s="68"/>
      <c r="E57" s="68" t="s">
        <v>35</v>
      </c>
      <c r="F57" s="84" t="s">
        <v>53</v>
      </c>
      <c r="G57" s="84"/>
      <c r="H57" s="84" t="s">
        <v>236</v>
      </c>
      <c r="I57" s="82" t="s">
        <v>199</v>
      </c>
      <c r="J57" s="82" t="s">
        <v>256</v>
      </c>
      <c r="K57" s="85">
        <v>102000</v>
      </c>
      <c r="L57" s="86">
        <v>42887</v>
      </c>
      <c r="M57" s="86">
        <v>42887</v>
      </c>
      <c r="N57" s="87">
        <v>43098</v>
      </c>
    </row>
    <row r="58" spans="1:14" s="7" customFormat="1" ht="114" x14ac:dyDescent="0.2">
      <c r="A58" s="81">
        <v>51</v>
      </c>
      <c r="B58" s="106" t="s">
        <v>120</v>
      </c>
      <c r="C58" s="65"/>
      <c r="D58" s="68"/>
      <c r="E58" s="68" t="s">
        <v>35</v>
      </c>
      <c r="F58" s="84" t="s">
        <v>53</v>
      </c>
      <c r="G58" s="84"/>
      <c r="H58" s="84" t="s">
        <v>237</v>
      </c>
      <c r="I58" s="82" t="s">
        <v>200</v>
      </c>
      <c r="J58" s="82" t="s">
        <v>257</v>
      </c>
      <c r="K58" s="85">
        <v>91396.55</v>
      </c>
      <c r="L58" s="86">
        <v>42900</v>
      </c>
      <c r="M58" s="86">
        <v>43025</v>
      </c>
      <c r="N58" s="87">
        <v>43028</v>
      </c>
    </row>
    <row r="59" spans="1:14" s="7" customFormat="1" ht="99.75" x14ac:dyDescent="0.2">
      <c r="A59" s="81">
        <v>52</v>
      </c>
      <c r="B59" s="106" t="s">
        <v>82</v>
      </c>
      <c r="C59" s="65"/>
      <c r="D59" s="68"/>
      <c r="E59" s="68" t="s">
        <v>35</v>
      </c>
      <c r="F59" s="84" t="s">
        <v>53</v>
      </c>
      <c r="G59" s="84"/>
      <c r="H59" s="84" t="s">
        <v>238</v>
      </c>
      <c r="I59" s="82" t="s">
        <v>201</v>
      </c>
      <c r="J59" s="82" t="s">
        <v>258</v>
      </c>
      <c r="K59" s="85">
        <v>220000</v>
      </c>
      <c r="L59" s="86">
        <v>42902</v>
      </c>
      <c r="M59" s="86" t="s">
        <v>210</v>
      </c>
      <c r="N59" s="87" t="s">
        <v>211</v>
      </c>
    </row>
    <row r="60" spans="1:14" s="7" customFormat="1" ht="42.75" x14ac:dyDescent="0.2">
      <c r="A60" s="81">
        <v>53</v>
      </c>
      <c r="B60" s="106" t="s">
        <v>82</v>
      </c>
      <c r="C60" s="65"/>
      <c r="D60" s="68"/>
      <c r="E60" s="68" t="s">
        <v>35</v>
      </c>
      <c r="F60" s="84" t="s">
        <v>53</v>
      </c>
      <c r="G60" s="84"/>
      <c r="H60" s="84" t="s">
        <v>239</v>
      </c>
      <c r="I60" s="82" t="s">
        <v>202</v>
      </c>
      <c r="J60" s="82" t="s">
        <v>259</v>
      </c>
      <c r="K60" s="85">
        <v>74250</v>
      </c>
      <c r="L60" s="86">
        <v>42905</v>
      </c>
      <c r="M60" s="86">
        <v>42905</v>
      </c>
      <c r="N60" s="87">
        <v>42919</v>
      </c>
    </row>
    <row r="61" spans="1:14" s="7" customFormat="1" ht="57" x14ac:dyDescent="0.2">
      <c r="A61" s="81">
        <v>54</v>
      </c>
      <c r="B61" s="106" t="s">
        <v>120</v>
      </c>
      <c r="C61" s="65"/>
      <c r="D61" s="68"/>
      <c r="E61" s="68" t="s">
        <v>35</v>
      </c>
      <c r="F61" s="84" t="s">
        <v>53</v>
      </c>
      <c r="G61" s="84"/>
      <c r="H61" s="84" t="s">
        <v>240</v>
      </c>
      <c r="I61" s="82" t="s">
        <v>203</v>
      </c>
      <c r="J61" s="82" t="s">
        <v>257</v>
      </c>
      <c r="K61" s="85">
        <v>27896.55</v>
      </c>
      <c r="L61" s="86">
        <v>42902</v>
      </c>
      <c r="M61" s="86">
        <v>42905</v>
      </c>
      <c r="N61" s="87">
        <v>42907</v>
      </c>
    </row>
    <row r="62" spans="1:14" s="7" customFormat="1" ht="42.75" x14ac:dyDescent="0.2">
      <c r="A62" s="81">
        <v>55</v>
      </c>
      <c r="B62" s="106" t="s">
        <v>74</v>
      </c>
      <c r="C62" s="65"/>
      <c r="D62" s="68"/>
      <c r="E62" s="68" t="s">
        <v>35</v>
      </c>
      <c r="F62" s="84" t="s">
        <v>53</v>
      </c>
      <c r="G62" s="84"/>
      <c r="H62" s="84" t="s">
        <v>241</v>
      </c>
      <c r="I62" s="82" t="s">
        <v>204</v>
      </c>
      <c r="J62" s="82" t="s">
        <v>260</v>
      </c>
      <c r="K62" s="85">
        <v>51465.07</v>
      </c>
      <c r="L62" s="86">
        <v>42887</v>
      </c>
      <c r="M62" s="86">
        <v>42887</v>
      </c>
      <c r="N62" s="87">
        <v>42891</v>
      </c>
    </row>
    <row r="63" spans="1:14" s="7" customFormat="1" ht="42.75" x14ac:dyDescent="0.2">
      <c r="A63" s="81">
        <v>56</v>
      </c>
      <c r="B63" s="106" t="s">
        <v>82</v>
      </c>
      <c r="C63" s="65"/>
      <c r="D63" s="68"/>
      <c r="E63" s="68" t="s">
        <v>35</v>
      </c>
      <c r="F63" s="84" t="s">
        <v>53</v>
      </c>
      <c r="G63" s="84"/>
      <c r="H63" s="84" t="s">
        <v>242</v>
      </c>
      <c r="I63" s="82" t="s">
        <v>205</v>
      </c>
      <c r="J63" s="82" t="s">
        <v>259</v>
      </c>
      <c r="K63" s="85">
        <v>68330</v>
      </c>
      <c r="L63" s="86">
        <v>42914</v>
      </c>
      <c r="M63" s="86">
        <v>42883</v>
      </c>
      <c r="N63" s="87">
        <v>42896</v>
      </c>
    </row>
    <row r="64" spans="1:14" s="7" customFormat="1" ht="71.25" x14ac:dyDescent="0.2">
      <c r="A64" s="81">
        <v>57</v>
      </c>
      <c r="B64" s="106" t="s">
        <v>82</v>
      </c>
      <c r="C64" s="65"/>
      <c r="D64" s="68"/>
      <c r="E64" s="68" t="s">
        <v>35</v>
      </c>
      <c r="F64" s="84" t="s">
        <v>93</v>
      </c>
      <c r="G64" s="84"/>
      <c r="H64" s="84" t="s">
        <v>94</v>
      </c>
      <c r="I64" s="82" t="s">
        <v>95</v>
      </c>
      <c r="J64" s="82" t="s">
        <v>96</v>
      </c>
      <c r="K64" s="85">
        <v>14234510.52586207</v>
      </c>
      <c r="L64" s="86">
        <v>42480</v>
      </c>
      <c r="M64" s="86">
        <v>42461</v>
      </c>
      <c r="N64" s="87">
        <v>43008</v>
      </c>
    </row>
    <row r="65" spans="1:15" s="7" customFormat="1" ht="71.25" x14ac:dyDescent="0.2">
      <c r="A65" s="81">
        <v>58</v>
      </c>
      <c r="B65" s="106" t="s">
        <v>74</v>
      </c>
      <c r="C65" s="65"/>
      <c r="D65" s="68"/>
      <c r="E65" s="68" t="s">
        <v>35</v>
      </c>
      <c r="F65" s="106" t="s">
        <v>219</v>
      </c>
      <c r="G65" s="84"/>
      <c r="H65" s="84" t="s">
        <v>265</v>
      </c>
      <c r="I65" s="82" t="s">
        <v>63</v>
      </c>
      <c r="J65" s="82" t="s">
        <v>86</v>
      </c>
      <c r="K65" s="85">
        <v>2720070.12</v>
      </c>
      <c r="L65" s="86">
        <v>42808</v>
      </c>
      <c r="M65" s="86">
        <v>42826</v>
      </c>
      <c r="N65" s="87">
        <v>43465</v>
      </c>
    </row>
    <row r="66" spans="1:15" s="7" customFormat="1" ht="71.25" x14ac:dyDescent="0.2">
      <c r="A66" s="81">
        <v>59</v>
      </c>
      <c r="B66" s="106" t="s">
        <v>74</v>
      </c>
      <c r="C66" s="65"/>
      <c r="D66" s="68"/>
      <c r="E66" s="68" t="s">
        <v>35</v>
      </c>
      <c r="F66" s="84" t="s">
        <v>113</v>
      </c>
      <c r="G66" s="84"/>
      <c r="H66" s="84" t="s">
        <v>214</v>
      </c>
      <c r="I66" s="82" t="s">
        <v>115</v>
      </c>
      <c r="J66" s="82" t="s">
        <v>116</v>
      </c>
      <c r="K66" s="85">
        <v>1020237.66</v>
      </c>
      <c r="L66" s="86">
        <v>42795</v>
      </c>
      <c r="M66" s="86">
        <v>42795</v>
      </c>
      <c r="N66" s="87">
        <v>43160</v>
      </c>
    </row>
    <row r="67" spans="1:15" s="7" customFormat="1" ht="71.25" x14ac:dyDescent="0.2">
      <c r="A67" s="81">
        <v>60</v>
      </c>
      <c r="B67" s="106" t="s">
        <v>74</v>
      </c>
      <c r="C67" s="65"/>
      <c r="D67" s="68" t="s">
        <v>35</v>
      </c>
      <c r="E67" s="68"/>
      <c r="F67" s="84" t="s">
        <v>218</v>
      </c>
      <c r="G67" s="84"/>
      <c r="H67" s="84" t="s">
        <v>215</v>
      </c>
      <c r="I67" s="82" t="s">
        <v>217</v>
      </c>
      <c r="J67" s="82" t="s">
        <v>216</v>
      </c>
      <c r="K67" s="85" t="s">
        <v>224</v>
      </c>
      <c r="L67" s="86">
        <v>42857</v>
      </c>
      <c r="M67" s="86">
        <v>42857</v>
      </c>
      <c r="N67" s="87">
        <v>43098</v>
      </c>
    </row>
    <row r="68" spans="1:15" s="7" customFormat="1" ht="71.25" x14ac:dyDescent="0.2">
      <c r="A68" s="81">
        <v>61</v>
      </c>
      <c r="B68" s="106" t="s">
        <v>74</v>
      </c>
      <c r="C68" s="65"/>
      <c r="D68" s="68" t="s">
        <v>35</v>
      </c>
      <c r="E68" s="68"/>
      <c r="F68" s="84" t="s">
        <v>218</v>
      </c>
      <c r="G68" s="84"/>
      <c r="H68" s="84" t="s">
        <v>220</v>
      </c>
      <c r="I68" s="82" t="s">
        <v>221</v>
      </c>
      <c r="J68" s="82" t="s">
        <v>222</v>
      </c>
      <c r="K68" s="85" t="s">
        <v>223</v>
      </c>
      <c r="L68" s="86">
        <v>42857</v>
      </c>
      <c r="M68" s="86">
        <v>42857</v>
      </c>
      <c r="N68" s="87">
        <v>43098</v>
      </c>
    </row>
    <row r="69" spans="1:15" s="7" customFormat="1" ht="71.25" x14ac:dyDescent="0.2">
      <c r="A69" s="81">
        <v>62</v>
      </c>
      <c r="B69" s="106" t="s">
        <v>82</v>
      </c>
      <c r="C69" s="65"/>
      <c r="D69" s="68"/>
      <c r="E69" s="68" t="s">
        <v>35</v>
      </c>
      <c r="F69" s="84" t="s">
        <v>228</v>
      </c>
      <c r="G69" s="84"/>
      <c r="H69" s="84" t="s">
        <v>225</v>
      </c>
      <c r="I69" s="82" t="s">
        <v>226</v>
      </c>
      <c r="J69" s="82" t="s">
        <v>227</v>
      </c>
      <c r="K69" s="85">
        <v>6507089.9699999997</v>
      </c>
      <c r="L69" s="86"/>
      <c r="M69" s="86">
        <v>42847</v>
      </c>
      <c r="N69" s="87">
        <v>43212</v>
      </c>
    </row>
    <row r="70" spans="1:15" s="7" customFormat="1" ht="27.75" thickBot="1" x14ac:dyDescent="0.25">
      <c r="A70" s="100">
        <v>63</v>
      </c>
      <c r="B70" s="112"/>
      <c r="C70" s="113"/>
      <c r="D70" s="69"/>
      <c r="E70" s="69"/>
      <c r="F70" s="94"/>
      <c r="G70" s="94"/>
      <c r="H70" s="94"/>
      <c r="I70" s="93"/>
      <c r="J70" s="93"/>
      <c r="K70" s="114"/>
      <c r="L70" s="96"/>
      <c r="M70" s="96"/>
      <c r="N70" s="97"/>
    </row>
    <row r="71" spans="1:15" s="7" customFormat="1" ht="9" thickTop="1" x14ac:dyDescent="0.2"/>
    <row r="72" spans="1:15" s="7" customFormat="1" ht="8.25" x14ac:dyDescent="0.2"/>
    <row r="73" spans="1:15" s="7" customFormat="1" ht="8.25" x14ac:dyDescent="0.2"/>
    <row r="74" spans="1:15" s="7" customFormat="1" ht="11.25" x14ac:dyDescent="0.2">
      <c r="A74" s="18"/>
      <c r="B74" s="10"/>
      <c r="C74" s="19"/>
      <c r="D74" s="19"/>
      <c r="E74" s="19"/>
      <c r="F74" s="9"/>
      <c r="G74" s="9"/>
      <c r="H74" s="10"/>
      <c r="I74" s="13"/>
      <c r="J74" s="13"/>
      <c r="K74" s="14"/>
      <c r="L74" s="15"/>
      <c r="M74" s="20"/>
      <c r="N74" s="20"/>
    </row>
    <row r="75" spans="1:15" s="7" customFormat="1" x14ac:dyDescent="0.2">
      <c r="A75" s="21"/>
      <c r="B75" s="22"/>
      <c r="C75" s="19"/>
      <c r="D75" s="19"/>
      <c r="E75" s="19"/>
      <c r="F75" s="9"/>
      <c r="G75" s="9"/>
      <c r="H75" s="22"/>
      <c r="I75" s="23"/>
      <c r="J75" s="22"/>
      <c r="K75" s="24"/>
      <c r="L75" s="25"/>
      <c r="M75" s="26"/>
      <c r="N75" s="25"/>
      <c r="O75" s="105">
        <f>124900*3</f>
        <v>374700</v>
      </c>
    </row>
    <row r="76" spans="1:15" s="7" customFormat="1" x14ac:dyDescent="0.2">
      <c r="A76" s="21"/>
      <c r="B76" s="22"/>
      <c r="C76" s="19"/>
      <c r="D76" s="19"/>
      <c r="E76" s="19"/>
      <c r="F76" s="9"/>
      <c r="G76" s="9"/>
      <c r="H76" s="22"/>
      <c r="I76" s="23"/>
      <c r="J76" s="22"/>
      <c r="K76" s="24"/>
      <c r="L76" s="25"/>
      <c r="M76" s="26"/>
      <c r="N76" s="26"/>
      <c r="O76" s="105"/>
    </row>
    <row r="77" spans="1:15" s="7" customFormat="1" x14ac:dyDescent="0.2">
      <c r="A77" s="27"/>
      <c r="B77" s="28"/>
      <c r="C77" s="28"/>
      <c r="D77" s="28"/>
      <c r="E77" s="28"/>
      <c r="F77" s="29"/>
      <c r="G77" s="29"/>
      <c r="H77" s="29"/>
      <c r="I77" s="29"/>
      <c r="J77" s="29"/>
      <c r="K77" s="30"/>
      <c r="L77" s="31"/>
      <c r="M77" s="31"/>
      <c r="N77" s="31"/>
      <c r="O77" s="105"/>
    </row>
    <row r="78" spans="1:15" s="7" customFormat="1" x14ac:dyDescent="0.2">
      <c r="A78" s="32"/>
      <c r="B78" s="28"/>
      <c r="C78" s="19"/>
      <c r="D78" s="19"/>
      <c r="E78" s="19"/>
      <c r="F78" s="125" t="s">
        <v>89</v>
      </c>
      <c r="G78" s="125"/>
      <c r="H78" s="125"/>
      <c r="I78" s="125"/>
      <c r="J78" s="125"/>
      <c r="K78" s="33"/>
      <c r="L78" s="31"/>
      <c r="M78" s="34"/>
      <c r="N78" s="34"/>
      <c r="O78" s="105"/>
    </row>
    <row r="79" spans="1:15" s="16" customFormat="1" ht="53.25" customHeight="1" x14ac:dyDescent="0.2">
      <c r="A79" s="32"/>
      <c r="B79" s="28"/>
      <c r="C79" s="104"/>
      <c r="D79" s="104"/>
      <c r="E79" s="104"/>
      <c r="F79" s="125" t="s">
        <v>25</v>
      </c>
      <c r="G79" s="125"/>
      <c r="H79" s="125"/>
      <c r="I79" s="125"/>
      <c r="J79" s="125"/>
      <c r="K79" s="104"/>
      <c r="L79" s="11"/>
      <c r="M79" s="11"/>
      <c r="N79" s="25"/>
    </row>
    <row r="80" spans="1:15" s="16" customFormat="1" ht="11.25" x14ac:dyDescent="0.2">
      <c r="A80" s="32"/>
      <c r="B80" s="28"/>
      <c r="C80" s="126"/>
      <c r="D80" s="126"/>
      <c r="E80" s="126"/>
      <c r="F80" s="126"/>
      <c r="G80" s="104"/>
      <c r="H80" s="104"/>
      <c r="I80" s="35"/>
      <c r="J80" s="126"/>
      <c r="K80" s="126"/>
      <c r="L80" s="126"/>
      <c r="M80" s="126"/>
      <c r="N80" s="36"/>
    </row>
    <row r="81" spans="1:15" s="16" customFormat="1" ht="11.25" x14ac:dyDescent="0.2">
      <c r="A81" s="32"/>
      <c r="B81" s="28"/>
      <c r="C81" s="28"/>
      <c r="D81" s="28"/>
      <c r="E81" s="28"/>
      <c r="F81" s="120"/>
      <c r="G81" s="120"/>
      <c r="H81" s="120"/>
      <c r="I81" s="120"/>
      <c r="J81" s="37"/>
      <c r="K81" s="37"/>
      <c r="L81" s="38"/>
      <c r="M81" s="38"/>
      <c r="N81" s="39"/>
    </row>
    <row r="82" spans="1:15" s="16" customFormat="1" ht="11.25" x14ac:dyDescent="0.2">
      <c r="A82" s="40"/>
      <c r="B82" s="41"/>
      <c r="C82" s="41"/>
      <c r="D82" s="41"/>
      <c r="E82" s="41"/>
      <c r="F82" s="41"/>
      <c r="G82" s="41"/>
      <c r="H82" s="41"/>
      <c r="I82" s="41"/>
      <c r="J82" s="42"/>
      <c r="K82" s="43"/>
      <c r="L82" s="44"/>
      <c r="M82" s="45"/>
      <c r="N82" s="45"/>
    </row>
    <row r="83" spans="1:15" s="7" customFormat="1" ht="11.25" x14ac:dyDescent="0.2">
      <c r="A83" s="40"/>
      <c r="B83" s="41"/>
      <c r="C83" s="41"/>
      <c r="D83" s="41"/>
      <c r="E83" s="41"/>
      <c r="F83" s="41"/>
      <c r="G83" s="41"/>
      <c r="H83" s="41"/>
      <c r="I83" s="41"/>
      <c r="J83" s="42"/>
      <c r="K83" s="43"/>
      <c r="L83" s="44"/>
      <c r="M83" s="45"/>
      <c r="N83" s="45"/>
    </row>
    <row r="84" spans="1:15" s="61" customFormat="1" x14ac:dyDescent="0.2">
      <c r="A84" s="55"/>
      <c r="B84" s="56"/>
      <c r="C84" s="56"/>
      <c r="D84" s="56"/>
      <c r="E84" s="56"/>
      <c r="F84" s="56"/>
      <c r="G84" s="56"/>
      <c r="H84" s="56"/>
      <c r="I84" s="56"/>
      <c r="J84" s="63"/>
      <c r="K84" s="5"/>
      <c r="L84" s="64"/>
      <c r="M84" s="59"/>
      <c r="N84" s="59"/>
      <c r="O84" s="1"/>
    </row>
    <row r="85" spans="1:15" s="61" customFormat="1" x14ac:dyDescent="0.2">
      <c r="A85" s="55"/>
      <c r="B85" s="56"/>
      <c r="C85" s="56"/>
      <c r="D85" s="56"/>
      <c r="E85" s="56"/>
      <c r="F85" s="56"/>
      <c r="G85" s="56"/>
      <c r="H85" s="56"/>
      <c r="I85" s="56"/>
      <c r="J85" s="63"/>
      <c r="K85" s="5"/>
      <c r="L85" s="64"/>
      <c r="M85" s="59"/>
      <c r="N85" s="59"/>
      <c r="O85" s="1"/>
    </row>
    <row r="86" spans="1:15" s="61" customFormat="1" x14ac:dyDescent="0.2">
      <c r="A86" s="55"/>
      <c r="B86" s="56"/>
      <c r="C86" s="56"/>
      <c r="D86" s="56"/>
      <c r="E86" s="56"/>
      <c r="F86" s="56"/>
      <c r="G86" s="56"/>
      <c r="H86" s="56"/>
      <c r="I86" s="56"/>
      <c r="J86" s="63"/>
      <c r="K86" s="5"/>
      <c r="L86" s="64"/>
      <c r="M86" s="59"/>
      <c r="N86" s="59"/>
      <c r="O86" s="1"/>
    </row>
    <row r="87" spans="1:15" s="61" customFormat="1" x14ac:dyDescent="0.2">
      <c r="A87" s="55"/>
      <c r="B87" s="56"/>
      <c r="C87" s="56"/>
      <c r="D87" s="56"/>
      <c r="E87" s="56"/>
      <c r="F87" s="56"/>
      <c r="G87" s="56"/>
      <c r="H87" s="56"/>
      <c r="I87" s="56"/>
      <c r="J87" s="63"/>
      <c r="K87" s="5"/>
      <c r="L87" s="64"/>
      <c r="M87" s="59"/>
      <c r="N87" s="59"/>
      <c r="O87" s="1"/>
    </row>
    <row r="88" spans="1:15" s="61" customFormat="1" x14ac:dyDescent="0.2">
      <c r="A88" s="55"/>
      <c r="B88" s="56"/>
      <c r="C88" s="56"/>
      <c r="D88" s="56"/>
      <c r="E88" s="56"/>
      <c r="F88" s="56"/>
      <c r="G88" s="56"/>
      <c r="H88" s="56"/>
      <c r="I88" s="56"/>
      <c r="J88" s="63"/>
      <c r="K88" s="5"/>
      <c r="L88" s="64"/>
      <c r="M88" s="59"/>
      <c r="N88" s="59"/>
      <c r="O88" s="1"/>
    </row>
  </sheetData>
  <mergeCells count="18">
    <mergeCell ref="A1:N1"/>
    <mergeCell ref="A2:N2"/>
    <mergeCell ref="A3:N3"/>
    <mergeCell ref="A4:N4"/>
    <mergeCell ref="A6:A7"/>
    <mergeCell ref="B6:B7"/>
    <mergeCell ref="C6:E6"/>
    <mergeCell ref="F6:F7"/>
    <mergeCell ref="H6:H7"/>
    <mergeCell ref="I6:I7"/>
    <mergeCell ref="F81:I81"/>
    <mergeCell ref="J6:J7"/>
    <mergeCell ref="K6:K7"/>
    <mergeCell ref="M6:N6"/>
    <mergeCell ref="F78:J78"/>
    <mergeCell ref="F79:J79"/>
    <mergeCell ref="C80:F80"/>
    <mergeCell ref="J80:M80"/>
  </mergeCells>
  <printOptions horizontalCentered="1"/>
  <pageMargins left="0" right="0" top="0" bottom="0" header="0.19685039370078741" footer="0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1ER TRIMESTRE</vt:lpstr>
      <vt:lpstr>2DO TRIMESTRE</vt:lpstr>
      <vt:lpstr>3ER TRIMESTRE</vt:lpstr>
      <vt:lpstr>'1ER TRIMESTRE'!Área_de_impresión</vt:lpstr>
      <vt:lpstr>'3ER TRIMESTRE'!Área_de_impresión</vt:lpstr>
      <vt:lpstr>'1ER TRIMESTRE'!Títulos_a_imprimir</vt:lpstr>
      <vt:lpstr>'3ER TRIMESTRE'!Títulos_a_imprimir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mavalos</dc:creator>
  <cp:lastModifiedBy>adriana</cp:lastModifiedBy>
  <cp:lastPrinted>2015-11-21T01:52:09Z</cp:lastPrinted>
  <dcterms:created xsi:type="dcterms:W3CDTF">2015-02-03T20:07:37Z</dcterms:created>
  <dcterms:modified xsi:type="dcterms:W3CDTF">2017-10-13T19:25:01Z</dcterms:modified>
</cp:coreProperties>
</file>